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<sst xmlns="http://schemas.openxmlformats.org/spreadsheetml/2006/main" count="1668" uniqueCount="792">
  <si>
    <t>Редни број</t>
  </si>
  <si>
    <t>Деоница пута  и назив моста</t>
  </si>
  <si>
    <t>Стационажа</t>
  </si>
  <si>
    <t xml:space="preserve">Датум почетка санације </t>
  </si>
  <si>
    <t>Напомена*** Неурачунавати возаче и руковаоце машина</t>
  </si>
  <si>
    <t>Напомена**** Назив механизације и број комада</t>
  </si>
  <si>
    <t>Напомена* Које се тренутно санира: Клизиште, Оштећен објекат, отцепљење, одрон...</t>
  </si>
  <si>
    <t>Напомена** Укупна штета је приказана оквирним предмером и предрачуном радова за појединачно посматрано оштећење, јер недостаје пројектнотехничка документација а тачна вреднос ће се знати тек након изведених радова.</t>
  </si>
  <si>
    <t>Напомена***** Процењени датум завршетка санације</t>
  </si>
  <si>
    <t>Ангажована механизација ****</t>
  </si>
  <si>
    <t>Број ангажованих радника ***</t>
  </si>
  <si>
    <t>Вредност штете **</t>
  </si>
  <si>
    <t>Опис оштећења *</t>
  </si>
  <si>
    <t>13+100</t>
  </si>
  <si>
    <t>30.06.2014.</t>
  </si>
  <si>
    <t>клизиште</t>
  </si>
  <si>
    <t>19.06.2014.</t>
  </si>
  <si>
    <t>30.07.2014.</t>
  </si>
  <si>
    <t>км 145</t>
  </si>
  <si>
    <t>16.06.2014.</t>
  </si>
  <si>
    <t>Отцепљење</t>
  </si>
  <si>
    <t>18+422</t>
  </si>
  <si>
    <t>Клизиште</t>
  </si>
  <si>
    <t>IIА-209 Краљево - Гоч</t>
  </si>
  <si>
    <t>23.06.2014.</t>
  </si>
  <si>
    <t>24.06.2014.</t>
  </si>
  <si>
    <t>8+100</t>
  </si>
  <si>
    <t>Одрон</t>
  </si>
  <si>
    <t>48+500</t>
  </si>
  <si>
    <t>САНАЦИЈЕ ПОСЛЕ ПОПЛАВА</t>
  </si>
  <si>
    <t>Датум заршетка санације *****</t>
  </si>
  <si>
    <t>АД СРЕМПУТ РУМА</t>
  </si>
  <si>
    <t>АД НОВИ ПАЗАР - ПУТ</t>
  </si>
  <si>
    <t>ПЗП ВАЉЕВО А.Д.</t>
  </si>
  <si>
    <t>ПЗП КРАГУЈЕВАЦ</t>
  </si>
  <si>
    <t>АД ПУТЕВИ УЖИЦЕ</t>
  </si>
  <si>
    <t>ВОЈВОДИНАПУТ - БАЧКАПУТ - АД НОВИ САД</t>
  </si>
  <si>
    <t>АД ПУТЕВИ ПОЖЕГА</t>
  </si>
  <si>
    <t>ПЗП ПОЖАРЕВАЦ</t>
  </si>
  <si>
    <t>Радно време</t>
  </si>
  <si>
    <t>03.07.2014.</t>
  </si>
  <si>
    <t>КРУШЕВАЦПУТ А.Д.</t>
  </si>
  <si>
    <t>Оштећење коловозне конструкције</t>
  </si>
  <si>
    <t>отцепљење</t>
  </si>
  <si>
    <t>09.06.2014.</t>
  </si>
  <si>
    <t>одрон, клизиште</t>
  </si>
  <si>
    <t>13.06.2014.</t>
  </si>
  <si>
    <t>оцепљење ножице наси</t>
  </si>
  <si>
    <t>6+010</t>
  </si>
  <si>
    <t>оцепљење косине засека</t>
  </si>
  <si>
    <t>04.07.2014.</t>
  </si>
  <si>
    <t>IIA-181 Дракчићи  - Роћевиће</t>
  </si>
  <si>
    <t>44+295</t>
  </si>
  <si>
    <t>42+374</t>
  </si>
  <si>
    <t>IIА-203 Побрђе - Тутин - Шпиљани</t>
  </si>
  <si>
    <t>15.8.2014.</t>
  </si>
  <si>
    <t>2+178-2+236</t>
  </si>
  <si>
    <t xml:space="preserve">регулација 
речног 
корита 
</t>
  </si>
  <si>
    <t>15.07.2014.</t>
  </si>
  <si>
    <t>ПЗП ВРАЊЕ</t>
  </si>
  <si>
    <t>0+006</t>
  </si>
  <si>
    <t>Поткопани обални стубови</t>
  </si>
  <si>
    <t>84+616</t>
  </si>
  <si>
    <t>Поткопан темељ средњег стуба</t>
  </si>
  <si>
    <t>IБ 30 Ивањица- Ушће</t>
  </si>
  <si>
    <t>20+100 до 20+200</t>
  </si>
  <si>
    <t>оштећење</t>
  </si>
  <si>
    <t>27.07.2014.</t>
  </si>
  <si>
    <t>26.06.2014.</t>
  </si>
  <si>
    <t>31.07.2014.</t>
  </si>
  <si>
    <t>ПЗП ЗАЈЕЧАР АД</t>
  </si>
  <si>
    <t>IБ 21 Ириг-Иришки венац</t>
  </si>
  <si>
    <t>км 19+815</t>
  </si>
  <si>
    <t xml:space="preserve">Радови на редовном одржавању државних путева и објеката </t>
  </si>
  <si>
    <t>IIA -153 Смедерево- С.Паланка - Колари (веза државни пут)</t>
  </si>
  <si>
    <t>4+200        4+350</t>
  </si>
  <si>
    <t>Оштећење ножица насипа пута</t>
  </si>
  <si>
    <t>01.07.2014.</t>
  </si>
  <si>
    <t>25.06.2014.</t>
  </si>
  <si>
    <t>II Б 434, Лебане-Кључ-Веља Глава, река Шуманка, село Поповци</t>
  </si>
  <si>
    <t>I Б 39, Власотинце-Лесковац-Лебане, река Јабланица, село Ћеновац</t>
  </si>
  <si>
    <t>Радови на данашњи дан</t>
  </si>
  <si>
    <t>+</t>
  </si>
  <si>
    <t>-</t>
  </si>
  <si>
    <t>IБ-30 Ивањица - Ушће</t>
  </si>
  <si>
    <t>38+100</t>
  </si>
  <si>
    <t>1.7.2014.</t>
  </si>
  <si>
    <t>12.6.2014.</t>
  </si>
  <si>
    <t>30.6.2014.</t>
  </si>
  <si>
    <t>09.07.2014.</t>
  </si>
  <si>
    <t>30+380</t>
  </si>
  <si>
    <t>11.07.2014.</t>
  </si>
  <si>
    <t>одрон, нанос</t>
  </si>
  <si>
    <t>11.06.2014</t>
  </si>
  <si>
    <t>01.10.2014</t>
  </si>
  <si>
    <t>ЗАВРШЕНА САНАЦИЈА</t>
  </si>
  <si>
    <t>19.6.2014.</t>
  </si>
  <si>
    <t>ПЗП "НИШ" а.д. Ниш у стечају</t>
  </si>
  <si>
    <t>км 0+560-0+640</t>
  </si>
  <si>
    <t>км 5+430-5+500</t>
  </si>
  <si>
    <t xml:space="preserve">03.07.2014. </t>
  </si>
  <si>
    <t>Веза државних путева II A-160/162 Свилајнац</t>
  </si>
  <si>
    <t>25+300                  25+500</t>
  </si>
  <si>
    <t>17+450  17+450</t>
  </si>
  <si>
    <t>37+200       37+350</t>
  </si>
  <si>
    <t>12+850       13+000</t>
  </si>
  <si>
    <t>II B-378  Врбница веза са путем IB-33- В.Село</t>
  </si>
  <si>
    <t>13+800       14+100</t>
  </si>
  <si>
    <t>IIA -156 С.Паланка - Клока</t>
  </si>
  <si>
    <t>28+100       29+100</t>
  </si>
  <si>
    <t>IIA -160 Пожаревац (веза са путем IB -33) Ореовица -Жабари</t>
  </si>
  <si>
    <t>33+670       33+670</t>
  </si>
  <si>
    <t>8+390        10+465</t>
  </si>
  <si>
    <t>II B-379  Александровац-Орљево - Александровац</t>
  </si>
  <si>
    <t>1+450        1+450</t>
  </si>
  <si>
    <t>IIБ-414 Мерћез - Луковска бања</t>
  </si>
  <si>
    <t>0+200 - 12+100</t>
  </si>
  <si>
    <t>Санација оштећења трупа израдом габиона</t>
  </si>
  <si>
    <t>Булдозер ком1
Багер ком 1
Камион ком 1</t>
  </si>
  <si>
    <t>05.07.2014.</t>
  </si>
  <si>
    <t>30.09.2014.</t>
  </si>
  <si>
    <t>IБ - 21
Пожега - Ариље
Лековића мост</t>
  </si>
  <si>
    <t>IIА 174
Црнокоса - Косјерић</t>
  </si>
  <si>
    <t>АД "Војводинапут" - Панчево</t>
  </si>
  <si>
    <t>Компанија "Војпут" - Суботица</t>
  </si>
  <si>
    <t>Предузећа која не раде на санирању од поплава али раде на редовном одржавању државних путева и објеката</t>
  </si>
  <si>
    <t>1.</t>
  </si>
  <si>
    <t>2.</t>
  </si>
  <si>
    <t>3.</t>
  </si>
  <si>
    <t>4.</t>
  </si>
  <si>
    <t>ЈКП "Београд- пут" - Београд</t>
  </si>
  <si>
    <t>25+690</t>
  </si>
  <si>
    <t>07.07.2014.</t>
  </si>
  <si>
    <t>10.07.2014.</t>
  </si>
  <si>
    <t>101+650</t>
  </si>
  <si>
    <t>26.6.214</t>
  </si>
  <si>
    <t>IIА 137 Шабац - Волујац - Завлака - Бања Бадања - Грачаница</t>
  </si>
  <si>
    <t>IIА 141 Дебрц - Бањани - Новаци - Коцељева - Ш.Каменица - Црниљево - Осечина - Пецка - Љубовија</t>
  </si>
  <si>
    <t>IIБ-340 Бањани - Новаци - Памбуковица - Слатина</t>
  </si>
  <si>
    <t>одводњавање</t>
  </si>
  <si>
    <t>АД "Војводинапут "- Зрењанин</t>
  </si>
  <si>
    <t>АД ПУТЕВИ ЧАЧАК</t>
  </si>
  <si>
    <t>ПЗП "БЕОГРАД" АД У РЕСТРУКТУРИРАЊУ</t>
  </si>
  <si>
    <t>АД ПУТЕВИ ИВАЊИЦА</t>
  </si>
  <si>
    <t>5.</t>
  </si>
  <si>
    <t xml:space="preserve"> AД "Србијааутопут" - Београд</t>
  </si>
  <si>
    <t>19+586</t>
  </si>
  <si>
    <t>Санација пропуста</t>
  </si>
  <si>
    <t>1.9.2014.</t>
  </si>
  <si>
    <t>II Б-367, Влакча</t>
  </si>
  <si>
    <t>км 10+385-10+440</t>
  </si>
  <si>
    <t>08.07.2014.</t>
  </si>
  <si>
    <t>IБ 21 Пожега-Косјерић, Парзтизански пут</t>
  </si>
  <si>
    <t>км 169+650
-км.169+680</t>
  </si>
  <si>
    <t>регулација
 речног
 корита</t>
  </si>
  <si>
    <t>IIA174
Црнокоса -Косјерић</t>
  </si>
  <si>
    <t>11.07.2114.</t>
  </si>
  <si>
    <t>25+271</t>
  </si>
  <si>
    <t>14.07.2014.</t>
  </si>
  <si>
    <t>Оштећење  пута</t>
  </si>
  <si>
    <t>км 3+826</t>
  </si>
  <si>
    <t>чишћење протицајног профила</t>
  </si>
  <si>
    <t>IБ 21 Пожега-Косјерић, плочасти пропуст у Отњу</t>
  </si>
  <si>
    <t>км 189+506</t>
  </si>
  <si>
    <t>11.04.2014.</t>
  </si>
  <si>
    <t>6-17h</t>
  </si>
  <si>
    <t>100+310</t>
  </si>
  <si>
    <t>оцепљење</t>
  </si>
  <si>
    <t>07-15h</t>
  </si>
  <si>
    <t>IБ-22 Батњик - Тунел</t>
  </si>
  <si>
    <t>469+400</t>
  </si>
  <si>
    <t>31.7.2014.</t>
  </si>
  <si>
    <t>27+450</t>
  </si>
  <si>
    <t>32+060-32+090</t>
  </si>
  <si>
    <t>оцепљење трупа пута</t>
  </si>
  <si>
    <t>20.08.2014.</t>
  </si>
  <si>
    <t>07-17h</t>
  </si>
  <si>
    <t>уклањање одрона</t>
  </si>
  <si>
    <t xml:space="preserve">IБ 21 Пожега-Косјерић, плочасти пропуст  </t>
  </si>
  <si>
    <t>км 191+819</t>
  </si>
  <si>
    <t>км.30+380</t>
  </si>
  <si>
    <t>25.07.2014.</t>
  </si>
  <si>
    <t>км 601+430-601+656</t>
  </si>
  <si>
    <t>отцепљење трупа пута</t>
  </si>
  <si>
    <t>06.06.2014.</t>
  </si>
  <si>
    <t>10.09.2014.</t>
  </si>
  <si>
    <t>31.08.2014.</t>
  </si>
  <si>
    <t>IIБ 364  Рудник - Белановица</t>
  </si>
  <si>
    <t xml:space="preserve">32+400       </t>
  </si>
  <si>
    <t>IIA 152 Рудник - Топола</t>
  </si>
  <si>
    <t>16.07.2014.</t>
  </si>
  <si>
    <t>км 1+000-3+000</t>
  </si>
  <si>
    <t>км 12+200-12+280</t>
  </si>
  <si>
    <t>04.08.2014.</t>
  </si>
  <si>
    <t>10+800</t>
  </si>
  <si>
    <t>17.7.2014.</t>
  </si>
  <si>
    <t>На овом клизишту је остало само асфалтираље које ће се изводити касније</t>
  </si>
  <si>
    <t xml:space="preserve">IIБ 353  Младеновац -Ковачевац </t>
  </si>
  <si>
    <t>6+250,7+100 и 7+800 лево и десно</t>
  </si>
  <si>
    <t>Оштећења на коловозу</t>
  </si>
  <si>
    <t>17.07.2014.</t>
  </si>
  <si>
    <t>28.07.2014.</t>
  </si>
  <si>
    <t>7+000 до 7+040</t>
  </si>
  <si>
    <t>није рађено</t>
  </si>
  <si>
    <t>21+800 до 21+850</t>
  </si>
  <si>
    <t>IIА 180 Гуча- Ивањица</t>
  </si>
  <si>
    <t>40+800 до 40+840</t>
  </si>
  <si>
    <t>IIБ 415,Крушевац-Јастребац</t>
  </si>
  <si>
    <t>17+208-17+520</t>
  </si>
  <si>
    <t>оштећење трупа пута</t>
  </si>
  <si>
    <t>24.04.2014.</t>
  </si>
  <si>
    <t>12.06.2014.</t>
  </si>
  <si>
    <t>IIБ 415,Крушевац-Јастребац код Трмчара</t>
  </si>
  <si>
    <t>5+250</t>
  </si>
  <si>
    <t>22.04.2014.</t>
  </si>
  <si>
    <t>01.09.2014.</t>
  </si>
  <si>
    <t>IIБ 415,Крушевац-Јастребац у Буцима</t>
  </si>
  <si>
    <t>13+150</t>
  </si>
  <si>
    <t>23.04.2014.</t>
  </si>
  <si>
    <t>28.04.2014.</t>
  </si>
  <si>
    <t>IIА 213,Блажево-Мерћез</t>
  </si>
  <si>
    <t>122+150</t>
  </si>
  <si>
    <t>29.04.2014.</t>
  </si>
  <si>
    <t>17.06.2014.</t>
  </si>
  <si>
    <t>IIА 211,Брус-Брзеће</t>
  </si>
  <si>
    <t>10.08.2014.</t>
  </si>
  <si>
    <t>IIA187 Витановац-Јасика-Обреж</t>
  </si>
  <si>
    <t>75+038</t>
  </si>
  <si>
    <t>Однешена заштитна ограда</t>
  </si>
  <si>
    <t>11.06.2014.</t>
  </si>
  <si>
    <t>IIB-411,Чукојевац-Врњци</t>
  </si>
  <si>
    <t>0+000-2+555</t>
  </si>
  <si>
    <t>07.08.2014.</t>
  </si>
  <si>
    <t>IБ 22 Ибарска магистрала</t>
  </si>
  <si>
    <t>279+250-279+600</t>
  </si>
  <si>
    <t>IIБ 353  Младеновац -Ковачевац</t>
  </si>
  <si>
    <t>14+600, 14+850</t>
  </si>
  <si>
    <t xml:space="preserve">IIА 147 Младеновац-Космај-Кораћица </t>
  </si>
  <si>
    <t>60+100</t>
  </si>
  <si>
    <t>60+305</t>
  </si>
  <si>
    <t>60+520</t>
  </si>
  <si>
    <t>60+540</t>
  </si>
  <si>
    <t>60+600</t>
  </si>
  <si>
    <t>60+700</t>
  </si>
  <si>
    <t>60+850</t>
  </si>
  <si>
    <t>90+950</t>
  </si>
  <si>
    <t>IIА 155 Младеновац-Дубона</t>
  </si>
  <si>
    <t>22+300, 23+200, 25+600, 26+400, 27+400, 27+800, 25+800, 30+600, 31+500</t>
  </si>
  <si>
    <t>IIА 152 Рудник-Топола</t>
  </si>
  <si>
    <t>17+950</t>
  </si>
  <si>
    <t>18+000</t>
  </si>
  <si>
    <t>IIБ 358 Кадина Лука -Срасле букве -Ба</t>
  </si>
  <si>
    <t>5+000</t>
  </si>
  <si>
    <t>7+000</t>
  </si>
  <si>
    <t>7+660</t>
  </si>
  <si>
    <t>7+850</t>
  </si>
  <si>
    <t>39+500</t>
  </si>
  <si>
    <t>40+500</t>
  </si>
  <si>
    <t>46+750</t>
  </si>
  <si>
    <t>47+000</t>
  </si>
  <si>
    <t>IIБ 415 Ћурковац - Прокупље</t>
  </si>
  <si>
    <t>42+485 до 42610</t>
  </si>
  <si>
    <t>Санација оштећене коловозне конструкције и трупа пута, у пуној ширини планума.</t>
  </si>
  <si>
    <t>01.04.2014.</t>
  </si>
  <si>
    <t>31.05.2014.</t>
  </si>
  <si>
    <t>IIБ 414 Луковска Бања - Штава</t>
  </si>
  <si>
    <t>13+620 до 13+670</t>
  </si>
  <si>
    <t>Регулација реке у старо корито, спречавање одношења ножице насипа, заштита трупа пута.</t>
  </si>
  <si>
    <t>30.04.2014.</t>
  </si>
  <si>
    <t>IIA 214 Куршумлија - Куршумлијска Бања</t>
  </si>
  <si>
    <t>31+250 до 31+290</t>
  </si>
  <si>
    <t>Уклањање одроњеног материјала са коловоза клизнулог са нестабилних косина засека и усека.</t>
  </si>
  <si>
    <t>27+300 до 27+440</t>
  </si>
  <si>
    <t>Реконструкција дела пута, односно подизање нивелете пута</t>
  </si>
  <si>
    <t>01.05.2014.</t>
  </si>
  <si>
    <t>IIA 158 Јовановачка Река - Ражањ</t>
  </si>
  <si>
    <t>114+910 до 114+978</t>
  </si>
  <si>
    <t>Санација трупа пута на делу банкине</t>
  </si>
  <si>
    <t>IIA 228 Рударе - Пролом Бања</t>
  </si>
  <si>
    <t>9+820 до 9+870</t>
  </si>
  <si>
    <t>Уређивање косина у усеку и уклањање материјала са коловоза</t>
  </si>
  <si>
    <t>IБ 35 Рударе - Мердаре</t>
  </si>
  <si>
    <t>283+800 до 302+870</t>
  </si>
  <si>
    <t>Уклањање стенског и земљаног материјала са пута и уређивање косина у усеку.</t>
  </si>
  <si>
    <t>IIA 225 Горњи Барбеш - Запленска Топоница</t>
  </si>
  <si>
    <t>9+850 до 9+870</t>
  </si>
  <si>
    <t>IIБ 426 Горњи Матејевац - Кнез Село</t>
  </si>
  <si>
    <t>5+820 до 5+825</t>
  </si>
  <si>
    <t>Санација трупа пута на делу банкине и отцепљене коловозне конструкције уз банкину</t>
  </si>
  <si>
    <t>IIБ 420 Нови Брачин - Грабово</t>
  </si>
  <si>
    <t>5+600 до 7+350</t>
  </si>
  <si>
    <t>Израда новог пропуста са већим промером</t>
  </si>
  <si>
    <t>IБ 39 Рђавица - Свође</t>
  </si>
  <si>
    <t>32+410 до 32+435</t>
  </si>
  <si>
    <t>Уклањање стенског и земљаног материјала са пута, ригола и берми и уређивање косина у усеку.</t>
  </si>
  <si>
    <t>IIA 213 Блажево - Мерћез</t>
  </si>
  <si>
    <t>16+100 до 23+800</t>
  </si>
  <si>
    <t>IIA 224 Гаџин Хан - Марина Кутина</t>
  </si>
  <si>
    <t>11+820 до 11+850</t>
  </si>
  <si>
    <t>Санација трупа пута у делу банкине</t>
  </si>
  <si>
    <t>IБ 35 Прокупље - Мала Плана</t>
  </si>
  <si>
    <t>252+250 до 252+340</t>
  </si>
  <si>
    <t>Уклањање стенског материјала са коловоза, берми и ригола</t>
  </si>
  <si>
    <t>IIA 224 Гаџин Хан - Доњи Душник</t>
  </si>
  <si>
    <t>17+305 до 30+640</t>
  </si>
  <si>
    <t xml:space="preserve">отцепљење </t>
  </si>
  <si>
    <t>02.06.2014.</t>
  </si>
  <si>
    <t>км 18+650-18+700</t>
  </si>
  <si>
    <t>одрон, постављање new jersey бет. баријере</t>
  </si>
  <si>
    <t>05.06.2014.</t>
  </si>
  <si>
    <t>км 22+642-24+800</t>
  </si>
  <si>
    <t>чишћење наноса и земљаних канала</t>
  </si>
  <si>
    <t>15.05.2014.</t>
  </si>
  <si>
    <t>км 1+950-2+000</t>
  </si>
  <si>
    <t>км 4+094</t>
  </si>
  <si>
    <t>Оштећен мост</t>
  </si>
  <si>
    <t>18.6.2014.</t>
  </si>
  <si>
    <t>км 10+225-10+285</t>
  </si>
  <si>
    <t>18.06.2014.</t>
  </si>
  <si>
    <t>км 7+800 - 7+845</t>
  </si>
  <si>
    <t>Оштећена банкина и косина пута</t>
  </si>
  <si>
    <t>км 10+025-10+073</t>
  </si>
  <si>
    <t>км 5+400-5+500</t>
  </si>
  <si>
    <t>чишћење риголе и пропуста</t>
  </si>
  <si>
    <t>24.07.2014.</t>
  </si>
  <si>
    <t>км 5+850 - 6+200</t>
  </si>
  <si>
    <t>15.06.2014.</t>
  </si>
  <si>
    <t xml:space="preserve">км 22+300-25+610 </t>
  </si>
  <si>
    <t>км 12+450-12+490</t>
  </si>
  <si>
    <t>одрон отцепљење</t>
  </si>
  <si>
    <t>IIA-141 Дебрц - Бањани - Новаци - Коцељева - Ш.Каменица - Црниљево - Осечина - Пецка - Љубовија</t>
  </si>
  <si>
    <t>км 14+425-14+475</t>
  </si>
  <si>
    <t>отцепљење са ножицом у реци</t>
  </si>
  <si>
    <t>км 4+200</t>
  </si>
  <si>
    <t>29.06.2014.</t>
  </si>
  <si>
    <t>км 15+000-20+000</t>
  </si>
  <si>
    <t>Израда цевастих ропуста</t>
  </si>
  <si>
    <t>км 11+734-11+750</t>
  </si>
  <si>
    <t>поправка зида - отцепљење косине</t>
  </si>
  <si>
    <t>26.07.2014.</t>
  </si>
  <si>
    <t>км 11+510-11+525</t>
  </si>
  <si>
    <t>27.06.2014.</t>
  </si>
  <si>
    <t xml:space="preserve">IIА-150 Г.Топлица - Мионица - Мост на Колубари -Дивци </t>
  </si>
  <si>
    <t>км 0+700-1+020</t>
  </si>
  <si>
    <t>км 32+350-32+400</t>
  </si>
  <si>
    <t>Поправка тампона на мосту (ID оштећења 2524)</t>
  </si>
  <si>
    <t>01.10.2014.</t>
  </si>
  <si>
    <t>км 26+000-28+000</t>
  </si>
  <si>
    <t>Отцепљења банкине</t>
  </si>
  <si>
    <t>12.07.2014.</t>
  </si>
  <si>
    <t>12.08.2014.</t>
  </si>
  <si>
    <t>км 8+000-9+000</t>
  </si>
  <si>
    <t>км 61+090-61+100</t>
  </si>
  <si>
    <t>км 58+555-58+580</t>
  </si>
  <si>
    <t>км 11+080 - 11+110</t>
  </si>
  <si>
    <t>км 34+900 - 36+515</t>
  </si>
  <si>
    <t>одрон</t>
  </si>
  <si>
    <t xml:space="preserve">ЗАВРШЕНА САНАЦИЈА </t>
  </si>
  <si>
    <t>км 36+739-36+901</t>
  </si>
  <si>
    <t>км 35+500-35+550</t>
  </si>
  <si>
    <t>км 6+900</t>
  </si>
  <si>
    <t>девијација</t>
  </si>
  <si>
    <t>10.06.2014</t>
  </si>
  <si>
    <t>км 10+764-10+784</t>
  </si>
  <si>
    <t>км 7+300-7+400</t>
  </si>
  <si>
    <t>чишћење наноса са коловоза, из земљаних канала и пропуста</t>
  </si>
  <si>
    <t>км 1+930</t>
  </si>
  <si>
    <t>Оштећен коловоз уз плочасти пропуст (ID оштећења 2563)</t>
  </si>
  <si>
    <t>км 2+926</t>
  </si>
  <si>
    <t>Оштећен коловоз уз плочасти пропуст (ID оштећења 2564)</t>
  </si>
  <si>
    <t>км 103+850-103+865</t>
  </si>
  <si>
    <t>Одрон земље</t>
  </si>
  <si>
    <t>км 103+975 - 104+000</t>
  </si>
  <si>
    <t xml:space="preserve">км 99+615-99+635 </t>
  </si>
  <si>
    <t>км 3+705</t>
  </si>
  <si>
    <t>Оштећен коловоз на мосту</t>
  </si>
  <si>
    <t>км 49+530 - 49+555</t>
  </si>
  <si>
    <t>Оштећена банкина</t>
  </si>
  <si>
    <t>км 36+700 - 36+711</t>
  </si>
  <si>
    <t>км 37+750 - 37+762</t>
  </si>
  <si>
    <t>км 76+025 - 76+149</t>
  </si>
  <si>
    <t>Чишћење одрона</t>
  </si>
  <si>
    <t>км 116+985 - 116+993</t>
  </si>
  <si>
    <t>20.06.2014.</t>
  </si>
  <si>
    <t>км 114+765-114+890</t>
  </si>
  <si>
    <t>км 4+050-4+375</t>
  </si>
  <si>
    <t>чишћење берми и ригола од наноса</t>
  </si>
  <si>
    <t>км 12+044-12+068</t>
  </si>
  <si>
    <t>демонтажа одбојне ограде</t>
  </si>
  <si>
    <t>км 10+000</t>
  </si>
  <si>
    <t>чишћење пропуста од наноса</t>
  </si>
  <si>
    <t>км 4+510-9+000</t>
  </si>
  <si>
    <t>км 8+200-9+775</t>
  </si>
  <si>
    <t>чишћење ригола од наноса</t>
  </si>
  <si>
    <t>км 4+150-5+950</t>
  </si>
  <si>
    <t>км 9+535-9+565</t>
  </si>
  <si>
    <t>II B-372  Речица -Братинац -Марулјевац</t>
  </si>
  <si>
    <t>83.503.84</t>
  </si>
  <si>
    <t>II А-153 -Орешац -Ралја</t>
  </si>
  <si>
    <t>202.288.67</t>
  </si>
  <si>
    <t xml:space="preserve">II B-379  Орлјево - Рашанац </t>
  </si>
  <si>
    <t>1.214055.49</t>
  </si>
  <si>
    <t>1.435597.46</t>
  </si>
  <si>
    <t>6.9956.997.58</t>
  </si>
  <si>
    <t>2.826.864.57</t>
  </si>
  <si>
    <t>82.467.36</t>
  </si>
  <si>
    <t>II B-379  Александровац-Орлјево - Мирјево</t>
  </si>
  <si>
    <t>478.428.00</t>
  </si>
  <si>
    <t>293.711.80</t>
  </si>
  <si>
    <t>ИД Број</t>
  </si>
  <si>
    <t>IБ28 Рогачица-Ужице (Волујац)</t>
  </si>
  <si>
    <t>124+345-124+365</t>
  </si>
  <si>
    <t>оштећење косине насипа</t>
  </si>
  <si>
    <t>123+545-123+610</t>
  </si>
  <si>
    <t>122+945-122+965</t>
  </si>
  <si>
    <t>19.05.2014.</t>
  </si>
  <si>
    <t>122+345</t>
  </si>
  <si>
    <t>затрпан пропуст</t>
  </si>
  <si>
    <t>121+745-121+775</t>
  </si>
  <si>
    <t>119+745-119+785</t>
  </si>
  <si>
    <t>119+545-119+595</t>
  </si>
  <si>
    <t>клизиште, отцепљење пута</t>
  </si>
  <si>
    <t>IБ28 Рогачица-Ужице (Кадињача)</t>
  </si>
  <si>
    <t>117+045-117+095</t>
  </si>
  <si>
    <t>IБ28 Рогачица-Ужице (Заглавак)</t>
  </si>
  <si>
    <t>111+745-111+825</t>
  </si>
  <si>
    <t>20.05.2014.</t>
  </si>
  <si>
    <t>110+845-110+910</t>
  </si>
  <si>
    <t>109+745-109+775</t>
  </si>
  <si>
    <t>отцепљење пута</t>
  </si>
  <si>
    <t>IБ28 Рогачица-Костојевићи (Царевац)</t>
  </si>
  <si>
    <t>64+369-64+419</t>
  </si>
  <si>
    <t>16.05.2014.</t>
  </si>
  <si>
    <t>64+569-64+609</t>
  </si>
  <si>
    <t>IБ28 Рогачица (Пантина воденица)</t>
  </si>
  <si>
    <t>58+269-58+419</t>
  </si>
  <si>
    <t>порушен бетонски зид</t>
  </si>
  <si>
    <t>IБ28 Рогачица-Ужице (Рогачица)</t>
  </si>
  <si>
    <t>79+046-79+106</t>
  </si>
  <si>
    <t>78+646-78+796</t>
  </si>
  <si>
    <t>IБ28 Оклетац-Рогачица (Овчиња)</t>
  </si>
  <si>
    <t>74+746-74+776</t>
  </si>
  <si>
    <t>26.05.2014.</t>
  </si>
  <si>
    <t>73+946-74+096</t>
  </si>
  <si>
    <t>03.06.2014.</t>
  </si>
  <si>
    <t>73+846</t>
  </si>
  <si>
    <t>клизиште, зачепљен пропуст</t>
  </si>
  <si>
    <t>71+146-71+246</t>
  </si>
  <si>
    <t>70+746-70+756</t>
  </si>
  <si>
    <t>IБ28 Оклетац-Рогачица (Оклетац)</t>
  </si>
  <si>
    <t>69+946-69+986</t>
  </si>
  <si>
    <t>69+646-69+746</t>
  </si>
  <si>
    <t>10.06.2014.</t>
  </si>
  <si>
    <t>75+346-75+366</t>
  </si>
  <si>
    <t>IБ28 Мокра Гора-Кремна (Мокра Гора)</t>
  </si>
  <si>
    <t>501+050-501+138</t>
  </si>
  <si>
    <t>IБ28 Оклетац-Кремна (Костојевићи)</t>
  </si>
  <si>
    <t>63+020-63+100</t>
  </si>
  <si>
    <t>18.05.2014.</t>
  </si>
  <si>
    <t>IIA171 Бајина Башта-Дуб (Николића Брдо)</t>
  </si>
  <si>
    <t>104+854-104+954</t>
  </si>
  <si>
    <t>IIA171 Бајина Башта-Дуб
(Николића Брдо испред тунела)</t>
  </si>
  <si>
    <t>103+054-103+114</t>
  </si>
  <si>
    <t>102+754-102+804</t>
  </si>
  <si>
    <t>IIA170 Дебело Брдо-Кремна (Црвица)</t>
  </si>
  <si>
    <t>88+054-88+204</t>
  </si>
  <si>
    <t>IIA170 Дебело Брдо-Кремна
(Рогачица, ушће реке Рогачице у Дрину)</t>
  </si>
  <si>
    <t>82+254-82+334</t>
  </si>
  <si>
    <t>IIA170 Дебело Брдо-Кремна (Рогачица)</t>
  </si>
  <si>
    <t>79+446-79+476</t>
  </si>
  <si>
    <t>отцепљење косине засека</t>
  </si>
  <si>
    <t>27.05.2014.</t>
  </si>
  <si>
    <t>IIA170 Дебело Брдо-Кремна (Дебело Брдо)</t>
  </si>
  <si>
    <t>73+446-73+496</t>
  </si>
  <si>
    <t>71+046-71+246</t>
  </si>
  <si>
    <t>22.05.2014.</t>
  </si>
  <si>
    <t>70+446-70+476</t>
  </si>
  <si>
    <t>IIA170 Дебело Брдо-Кремна (Алексићи)</t>
  </si>
  <si>
    <t>46+994-46+790</t>
  </si>
  <si>
    <t>23.05.2014.</t>
  </si>
  <si>
    <t>08.06.2014.</t>
  </si>
  <si>
    <t>IIA174 Костојевићи-Варда (Лукићи)</t>
  </si>
  <si>
    <t>58+210</t>
  </si>
  <si>
    <t>оштећење моста</t>
  </si>
  <si>
    <t>24.05.2014.</t>
  </si>
  <si>
    <t>58+010</t>
  </si>
  <si>
    <t>IIA174 Костојевићи-Варда (Јеловик и Серје)</t>
  </si>
  <si>
    <t>57+410-57+450</t>
  </si>
  <si>
    <t>IБ23 Кокин Брод-Нова Варош (Кокин Брод)</t>
  </si>
  <si>
    <t>277+500-277+520</t>
  </si>
  <si>
    <t>IБ23 Узићи-Ужице (Злакуса)</t>
  </si>
  <si>
    <t>563+857-563+950</t>
  </si>
  <si>
    <t>оборена стабла</t>
  </si>
  <si>
    <t>14.05.2014.</t>
  </si>
  <si>
    <t>IБ23 Узићи-Ужице (Ада)</t>
  </si>
  <si>
    <t>553+100-553+150</t>
  </si>
  <si>
    <t>IIА195 Бела Река-Јасеново (Јасеново)</t>
  </si>
  <si>
    <t>69+075-69+095</t>
  </si>
  <si>
    <t>IIБ402 Бајина Башта-Рача (Рача)</t>
  </si>
  <si>
    <t>0+000-4+320</t>
  </si>
  <si>
    <t>више мањих клизишта</t>
  </si>
  <si>
    <t>IIA174 Костојевићи-Варда</t>
  </si>
  <si>
    <t>1+720</t>
  </si>
  <si>
    <t>ID 1000</t>
  </si>
  <si>
    <t>ID 1001</t>
  </si>
  <si>
    <t>ID 1002</t>
  </si>
  <si>
    <t>ID 1003</t>
  </si>
  <si>
    <t>ID 1004</t>
  </si>
  <si>
    <t>ID 1005</t>
  </si>
  <si>
    <t>ID 1006</t>
  </si>
  <si>
    <t>ID 1007</t>
  </si>
  <si>
    <t>ID 1008</t>
  </si>
  <si>
    <t>ID 1009</t>
  </si>
  <si>
    <t>ID 1010</t>
  </si>
  <si>
    <t>ID 1011</t>
  </si>
  <si>
    <t>ID 1012</t>
  </si>
  <si>
    <t>ID 1013</t>
  </si>
  <si>
    <t>ID 1014</t>
  </si>
  <si>
    <t>ID 1015</t>
  </si>
  <si>
    <t>ID 1016</t>
  </si>
  <si>
    <t>ID 1017</t>
  </si>
  <si>
    <t>ID 1018</t>
  </si>
  <si>
    <t>ID 1019</t>
  </si>
  <si>
    <t>ID 1020</t>
  </si>
  <si>
    <t>ID 1021</t>
  </si>
  <si>
    <t>ID 1022</t>
  </si>
  <si>
    <t>ID 1023</t>
  </si>
  <si>
    <t>ID 1024</t>
  </si>
  <si>
    <t>ID 1041</t>
  </si>
  <si>
    <t>ID 1025</t>
  </si>
  <si>
    <t>ID 1026</t>
  </si>
  <si>
    <t>ID 1027</t>
  </si>
  <si>
    <t>ID 1028</t>
  </si>
  <si>
    <t>ID 1029</t>
  </si>
  <si>
    <t>ID 1030</t>
  </si>
  <si>
    <t>ID 1031</t>
  </si>
  <si>
    <t>ID 1032</t>
  </si>
  <si>
    <t>ID 1033</t>
  </si>
  <si>
    <t>ID 1040</t>
  </si>
  <si>
    <t>ID 1034</t>
  </si>
  <si>
    <t>ID 1035</t>
  </si>
  <si>
    <t>ID 1036</t>
  </si>
  <si>
    <t>ID 1037</t>
  </si>
  <si>
    <t>ID 1042</t>
  </si>
  <si>
    <t>ID 1043</t>
  </si>
  <si>
    <t>ID 1038</t>
  </si>
  <si>
    <t>ID 1039</t>
  </si>
  <si>
    <t>ID 2703</t>
  </si>
  <si>
    <t>47+270</t>
  </si>
  <si>
    <t>22.07.2014.</t>
  </si>
  <si>
    <t>Марковића мост, Каленићи</t>
  </si>
  <si>
    <t>некатегорисани пут</t>
  </si>
  <si>
    <t>израда насипа некатегорисаног пута</t>
  </si>
  <si>
    <t>20.07.2014.</t>
  </si>
  <si>
    <t>01.06.2014.</t>
  </si>
  <si>
    <t>16.070.354.18    + Одобрена средства за још 200м</t>
  </si>
  <si>
    <t>Ib-27 Дг. Трбушница (Шепак) - Лозница - Завлака (Цикоте) - Словац</t>
  </si>
  <si>
    <t>Ib-26 Ушће - Дебрц - Шабац - Лозница - Дг. Мали Зворник - Брасина - Граница РС</t>
  </si>
  <si>
    <t>Ib 21 Гр. АПВ - Шабац - Слатина - Ваљево - Подбукови</t>
  </si>
  <si>
    <t>IIa 143 Причевић - Пецка</t>
  </si>
  <si>
    <t>IIa-141 Дебрц - Бањани - Новаци - Коцељева - Ш.Каменица - Црниљево - Осечина - Пецка - Љубовија</t>
  </si>
  <si>
    <t xml:space="preserve">IIa-138  Липнички Шор-Текериш </t>
  </si>
  <si>
    <t>IIa 137 Шабац - Волујац - Завлака - Бања Бадања - Грачаница</t>
  </si>
  <si>
    <t>IIб-331 Бања Ковиљача - Гучево - Зајача</t>
  </si>
  <si>
    <t>IIa-137  Шабац - Волујац - Завлака - Бања Бадања - Грачаница</t>
  </si>
  <si>
    <t>IIa-139  Крст - Коренита - Крупањ - Радаљ</t>
  </si>
  <si>
    <t xml:space="preserve">IIa-144 Стублине-Уб (за Стублине) </t>
  </si>
  <si>
    <t xml:space="preserve">IIa-138 Липнички Шор-Текериш </t>
  </si>
  <si>
    <t>IIб-323 Прњавор - Чокешина - Липове воде - Волујац - Накучани - Матијевац</t>
  </si>
  <si>
    <t>IIa-137 Шабац - Волујац - Завлака - Бања Бадања - Грачаница</t>
  </si>
  <si>
    <t>IIa - 142 Драгиње - Шабачка Каменица - Ваљевска Каменица</t>
  </si>
  <si>
    <t>ЗАВРШЕНА ДЕВИЈАЦИЈА</t>
  </si>
  <si>
    <t>IB-21 Гр. АПВ - Шабац - Слатина - Ваљево - Подбукови</t>
  </si>
  <si>
    <t>IIа-145 Стублине - Бргуле</t>
  </si>
  <si>
    <t>IIб-324 Шабац - Накучани - Градојевић - Д.Црниљево</t>
  </si>
  <si>
    <t>Iб-21 Гр. АПВ - Шабац - Слатина - Ваљево - Подбукови</t>
  </si>
  <si>
    <t>Iб-21Гр. АПВ - Шабац - Слатина - Ваљево - Подбукови</t>
  </si>
  <si>
    <t>IIa - 175 Наномир - Мионица - Брежђе - Дивчибаре - Каона</t>
  </si>
  <si>
    <t>км 30+250 - 30+320</t>
  </si>
  <si>
    <t>19.07.2014.</t>
  </si>
  <si>
    <t>IБ 23 Овчар Бања - Чачак, Међувршје</t>
  </si>
  <si>
    <t>595+500 до 595+600</t>
  </si>
  <si>
    <t>IБ 22 Мрчајевци - Краљево, Милочај</t>
  </si>
  <si>
    <t>639+580 до 639+800</t>
  </si>
  <si>
    <t xml:space="preserve">IБ 22 Горњи Милановац - Прељина </t>
  </si>
  <si>
    <t>333+400 до 333+600</t>
  </si>
  <si>
    <t>Оштећење коловоза</t>
  </si>
  <si>
    <t>IIA 180 Гуча - Вучковица</t>
  </si>
  <si>
    <t>35+000 до 35+080</t>
  </si>
  <si>
    <t xml:space="preserve">IIA 179 Прањани - Трбушани </t>
  </si>
  <si>
    <t>6+700 до 6+800</t>
  </si>
  <si>
    <t>IIБ 359 Бершићи - Горњи Брањани</t>
  </si>
  <si>
    <t>31+250 до 31+400</t>
  </si>
  <si>
    <t>IIA 197 Каона - Ивањица</t>
  </si>
  <si>
    <t>11+450 до 11+530</t>
  </si>
  <si>
    <t>12+250 до 12+350</t>
  </si>
  <si>
    <t>14+980 до 15+020</t>
  </si>
  <si>
    <t>IIБ 355 Љубић - Шиљковица</t>
  </si>
  <si>
    <t>13+300 до 13+320</t>
  </si>
  <si>
    <t>13+650 до 13+800</t>
  </si>
  <si>
    <t>14+000 до 14+050</t>
  </si>
  <si>
    <t>14+300 до 14+350</t>
  </si>
  <si>
    <t>18+100 до 18+140</t>
  </si>
  <si>
    <t>IIБ 361 Калиманић-Шилопај</t>
  </si>
  <si>
    <t>21+400 до 21+520</t>
  </si>
  <si>
    <t>IIA 181 Кратовска стена-Гуча-Каона-Мирајићи</t>
  </si>
  <si>
    <t>35+160 до 35+260</t>
  </si>
  <si>
    <t xml:space="preserve">IIА-179, Прањани-Трбушани </t>
  </si>
  <si>
    <t>од 9+100 до 9+180</t>
  </si>
  <si>
    <t>08-16h</t>
  </si>
  <si>
    <t>07-16h</t>
  </si>
  <si>
    <t xml:space="preserve">IБ 23 Узићи - Пожега - Асановац, плочасти пропуст код Пријанске петље </t>
  </si>
  <si>
    <t>км.3+716</t>
  </si>
  <si>
    <t>02.08.2014.</t>
  </si>
  <si>
    <t>15.08.2014.</t>
  </si>
  <si>
    <t>ID 2705</t>
  </si>
  <si>
    <t>46+900</t>
  </si>
  <si>
    <t>22.07.2014</t>
  </si>
  <si>
    <t>км 17+000-19+200</t>
  </si>
  <si>
    <t>одрони</t>
  </si>
  <si>
    <t xml:space="preserve">багер - 1 ком,                                                             камион - 1 ком,                                                                          путарац - 1 ком                             </t>
  </si>
  <si>
    <t>км 545+000</t>
  </si>
  <si>
    <t>км 35+880-35+900</t>
  </si>
  <si>
    <t>км 39+410-39+450</t>
  </si>
  <si>
    <t>IБ-36 Параћин - Стража</t>
  </si>
  <si>
    <t>од км 14+920                   до км 14+960</t>
  </si>
  <si>
    <t>Клизање косине усека</t>
  </si>
  <si>
    <t>на км 15+650</t>
  </si>
  <si>
    <t>Нанос и оштећење каскаде у зони плочастог пропуста</t>
  </si>
  <si>
    <t>од км 17+100                   до км 17+350</t>
  </si>
  <si>
    <t>од км 18+450                   до км 18+560</t>
  </si>
  <si>
    <t>Клизање косине усека и нанос у зони пропуста</t>
  </si>
  <si>
    <t>IБ-36 Стража -Бољевац</t>
  </si>
  <si>
    <t>од км 35+075                   до км 18+275</t>
  </si>
  <si>
    <t>Оштећење насипа</t>
  </si>
  <si>
    <t>на км 36+600</t>
  </si>
  <si>
    <t>Нанос у зони пропуста</t>
  </si>
  <si>
    <t>IIА-161 Крепољин - Жагубица</t>
  </si>
  <si>
    <t>од км 58+194                   до км 61+194</t>
  </si>
  <si>
    <t>Запуњавање канала за одводњавање</t>
  </si>
  <si>
    <t>од км 45+650                   до км 45+970</t>
  </si>
  <si>
    <t>Санација косине усека, израда габионског зида и облагање одводног канала</t>
  </si>
  <si>
    <t xml:space="preserve">IIA 174
Косјерић - Варда
Сеча река </t>
  </si>
  <si>
    <t>км.41+800-41+813</t>
  </si>
  <si>
    <t>23.07.2014.</t>
  </si>
  <si>
    <t xml:space="preserve">IIБ 364  Рудник - Белановица </t>
  </si>
  <si>
    <t>23.07.2014</t>
  </si>
  <si>
    <t>40+900</t>
  </si>
  <si>
    <t>24.07.2014</t>
  </si>
  <si>
    <t>IБ 26 Београд -Обреновац (Дубоко)</t>
  </si>
  <si>
    <t>22+505</t>
  </si>
  <si>
    <t>05.08.2014</t>
  </si>
  <si>
    <t>128+820  128+841</t>
  </si>
  <si>
    <t>Оштећена банкина и косина насипа</t>
  </si>
  <si>
    <t>Скип (1) Камион (1) Путарац (1)</t>
  </si>
  <si>
    <t>II A br. 100 Петроварадин -Банстол</t>
  </si>
  <si>
    <t xml:space="preserve">07-17h ; викендом од 07-17h  + дежурство </t>
  </si>
  <si>
    <t>25+150</t>
  </si>
  <si>
    <t>IБ 21
Бачевци - Косјерић, мост "Зелени вир"</t>
  </si>
  <si>
    <t>км.170+024-км.170+047</t>
  </si>
  <si>
    <t>Денивелација</t>
  </si>
  <si>
    <t>багер ком 1,ваљак ком 1,     камиона ком 4,</t>
  </si>
  <si>
    <t xml:space="preserve">багер ком 1,скип ком 1, камиони ком 2  ,миксер за бетон ком 1    </t>
  </si>
  <si>
    <t xml:space="preserve">Одрон, порушен потпорни зид </t>
  </si>
  <si>
    <t>IIА-186 Сиге</t>
  </si>
  <si>
    <t>од км 53+900                   до км 55+200</t>
  </si>
  <si>
    <t>Санација косине насипа</t>
  </si>
  <si>
    <t>Путарац 1ком, Камион 1ком, комбинирка 1ком</t>
  </si>
  <si>
    <t xml:space="preserve">31+400       </t>
  </si>
  <si>
    <t>26.7.2014.</t>
  </si>
  <si>
    <t>1.10.2014.</t>
  </si>
  <si>
    <t>29.07.2014.</t>
  </si>
  <si>
    <t>526+625</t>
  </si>
  <si>
    <t>Мост - израда шљунчаног клина</t>
  </si>
  <si>
    <t>01.08.2014.</t>
  </si>
  <si>
    <t>км 1+810-1+926</t>
  </si>
  <si>
    <t>7-15h</t>
  </si>
  <si>
    <t>км 11+880-11+990</t>
  </si>
  <si>
    <t>27.6.2014.</t>
  </si>
  <si>
    <t>8.7.2014.</t>
  </si>
  <si>
    <t>оштећен потпорни зид и цевасти пропуст</t>
  </si>
  <si>
    <t>1+840</t>
  </si>
  <si>
    <t>оштећена кегла моста, угрожени локални пут</t>
  </si>
  <si>
    <t>07 - 17h</t>
  </si>
  <si>
    <t>камиона ком 5, багер ком 1,утоваривач ком 1,ваљак 1 ком</t>
  </si>
  <si>
    <t>8-16h</t>
  </si>
  <si>
    <t xml:space="preserve">км 121+210 - 121+230 </t>
  </si>
  <si>
    <t>7-17h</t>
  </si>
  <si>
    <t>7-16h</t>
  </si>
  <si>
    <t>7-19h</t>
  </si>
  <si>
    <t>утоваривач - 1 ком,                                                                                        путарац - 1 ком</t>
  </si>
  <si>
    <t>IIa-138 ID 0892 Липнички Шор-Текериш 3</t>
  </si>
  <si>
    <t>4+383</t>
  </si>
  <si>
    <t>Плочасти пропуст</t>
  </si>
  <si>
    <t>29.6.2014.</t>
  </si>
  <si>
    <t>4+200</t>
  </si>
  <si>
    <t>IIб-331 ID 0913 Гучево-Бања Ковиљача</t>
  </si>
  <si>
    <t>3+700</t>
  </si>
  <si>
    <t>Багер 1, Утоваривач 1</t>
  </si>
  <si>
    <t>Багер 1, Камион 1</t>
  </si>
  <si>
    <t>Багер 1,
Грејдер 1, Ваљак 1,
Камион 2,</t>
  </si>
  <si>
    <t>1 комбинована машина
2 камиона
1 полутеретно возило</t>
  </si>
  <si>
    <t>07-18h</t>
  </si>
  <si>
    <t>34+870</t>
  </si>
  <si>
    <t>30.08.2014.</t>
  </si>
  <si>
    <t xml:space="preserve">38+000        </t>
  </si>
  <si>
    <t xml:space="preserve">багер ком 1, ваљак ком1,     камиона ком3,    </t>
  </si>
  <si>
    <t>08.08.2014.</t>
  </si>
  <si>
    <t>км 13+795-13+805</t>
  </si>
  <si>
    <t>ID 0832</t>
  </si>
  <si>
    <t>0+000                 4+500</t>
  </si>
  <si>
    <t>оштећење насипа пута на 7 локација</t>
  </si>
  <si>
    <t>Багер (1) Камион (2) Путарац (1)</t>
  </si>
  <si>
    <t>13+170</t>
  </si>
  <si>
    <t>оштећење насипа, банкине, кол.конструкције, система за одводњавање.....</t>
  </si>
  <si>
    <t>Булдозер (1) УЛТ 160(1) Камион (1) Путарац (1)</t>
  </si>
  <si>
    <t>II/A-228 Горњи Гајтан (Габион)</t>
  </si>
  <si>
    <t>II Б 435 Власе - Трстена</t>
  </si>
  <si>
    <t>ID 0801</t>
  </si>
  <si>
    <t>ID 0802</t>
  </si>
  <si>
    <t>ID 0833</t>
  </si>
  <si>
    <t>Комбинирка 1, камион 2, грејдер 1</t>
  </si>
  <si>
    <t>7+378 до 7+457</t>
  </si>
  <si>
    <t>км 82+990</t>
  </si>
  <si>
    <t>7h-18h</t>
  </si>
  <si>
    <t>км 108+200</t>
  </si>
  <si>
    <t xml:space="preserve">Деонице на којима раде екипе ЈП Путева Србије или њихови подизвођачи на дан 31.07.2014. године </t>
  </si>
  <si>
    <t>ID      1301</t>
  </si>
  <si>
    <r>
      <t>08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>-16</t>
    </r>
    <r>
      <rPr>
        <b/>
        <vertAlign val="superscript"/>
        <sz val="12"/>
        <rFont val="Times New Roman"/>
        <family val="1"/>
      </rPr>
      <t>00</t>
    </r>
  </si>
  <si>
    <t>ID      1302</t>
  </si>
  <si>
    <t>ID      1303</t>
  </si>
  <si>
    <t>ID      1304</t>
  </si>
  <si>
    <t>ID      1305</t>
  </si>
  <si>
    <t>ID      1306</t>
  </si>
  <si>
    <t>ID      1307</t>
  </si>
  <si>
    <t>ID      1308</t>
  </si>
  <si>
    <t>ID      1309</t>
  </si>
  <si>
    <t>ID      1310</t>
  </si>
  <si>
    <t>ID      1311</t>
  </si>
  <si>
    <t>ID      1312</t>
  </si>
  <si>
    <t>ID      1313</t>
  </si>
  <si>
    <t>ID      1314</t>
  </si>
  <si>
    <t>ID      1315</t>
  </si>
  <si>
    <t>ID      1316</t>
  </si>
  <si>
    <t>ID      1317</t>
  </si>
  <si>
    <t>ID 1507</t>
  </si>
  <si>
    <t>Багер 1, Миксер 1</t>
  </si>
  <si>
    <t>32+600</t>
  </si>
  <si>
    <t>Багер 1, Камион 2</t>
  </si>
  <si>
    <t>1 багер, 1 ваљак,
3камиона</t>
  </si>
  <si>
    <t>1 багер,  1 камион, 1 аутодизалица, кармикс, палетар</t>
  </si>
  <si>
    <t xml:space="preserve"> - </t>
  </si>
  <si>
    <t>radovi nisu završeni I trenutno nisu u toku izvođenja</t>
  </si>
  <si>
    <t>IIA188,Грабовац-Дубич</t>
  </si>
  <si>
    <t>1багер,1путарац</t>
  </si>
  <si>
    <t>од 7-17 h</t>
  </si>
  <si>
    <t>21.754.949,54</t>
  </si>
  <si>
    <t>2грејдер,2ваљак,2путарац,1цистерна за воду,6камион,,1финишер,3ваљка,1компресор</t>
  </si>
  <si>
    <t>од 7-17h</t>
  </si>
  <si>
    <t>0110</t>
  </si>
  <si>
    <t>0117</t>
  </si>
  <si>
    <t xml:space="preserve">накнадно  </t>
  </si>
  <si>
    <t>0026</t>
  </si>
  <si>
    <t>0112</t>
  </si>
  <si>
    <t>0120</t>
  </si>
  <si>
    <t>0125</t>
  </si>
  <si>
    <t>0126</t>
  </si>
  <si>
    <t>0091-0094</t>
  </si>
  <si>
    <t>0001</t>
  </si>
  <si>
    <t>0095</t>
  </si>
  <si>
    <t>0034</t>
  </si>
  <si>
    <t>0035</t>
  </si>
  <si>
    <t>0036</t>
  </si>
  <si>
    <t>0037</t>
  </si>
  <si>
    <t>0038</t>
  </si>
  <si>
    <t>0039</t>
  </si>
  <si>
    <t>0077-0089</t>
  </si>
  <si>
    <t>0054</t>
  </si>
  <si>
    <t>0055</t>
  </si>
  <si>
    <t>0101</t>
  </si>
  <si>
    <t>0102</t>
  </si>
  <si>
    <t>0118</t>
  </si>
  <si>
    <t>0128</t>
  </si>
  <si>
    <t>05.08.2014.</t>
  </si>
  <si>
    <t>Багер-1 ком,                                                      камиони-1 ком,                                               путарац-1 ком,                                                              ваљак-1 ком</t>
  </si>
  <si>
    <t>IIA-222 Кална - Јањски мост - Бабин Зуб</t>
  </si>
  <si>
    <t>IБ-34 Голубац - Доњи Милановац</t>
  </si>
  <si>
    <t>ID 3105</t>
  </si>
  <si>
    <t>II Б 434, Лебане - Кључ</t>
  </si>
  <si>
    <t xml:space="preserve">Одрон косине </t>
  </si>
  <si>
    <t>ID 3103</t>
  </si>
  <si>
    <t xml:space="preserve"> I Б 40 Сурдулица - Ваљавица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</si>
</sst>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_(* #,##0.00_);_(* \(#,##0.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_ ;\-#,##0.00\ "/>
    <numFmt numFmtId="171" formatCode="&quot;$&quot;#,##0.00"/>
    <numFmt numFmtId="172" formatCode="dd/mm/yyyy;@"/>
  </numFmts>
  <fonts count="3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Times New Roman"/>
      <family val="1"/>
    </font>
    <font>
      <b/>
      <vertAlign val="superscript"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" fontId="5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" fontId="1" fillId="7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4" fontId="1" fillId="0" borderId="10" xfId="42" applyNumberFormat="1" applyFont="1" applyFill="1" applyBorder="1" applyAlignment="1">
      <alignment horizontal="center" vertical="center"/>
    </xf>
    <xf numFmtId="4" fontId="1" fillId="0" borderId="10" xfId="42" applyNumberFormat="1" applyFont="1" applyBorder="1" applyAlignment="1">
      <alignment horizontal="center" vertical="center" wrapText="1"/>
    </xf>
    <xf numFmtId="4" fontId="1" fillId="0" borderId="10" xfId="42" applyNumberFormat="1" applyFont="1" applyFill="1" applyBorder="1" applyAlignment="1">
      <alignment horizontal="center" vertical="center" wrapText="1"/>
    </xf>
    <xf numFmtId="4" fontId="3" fillId="0" borderId="10" xfId="42" applyNumberFormat="1" applyFont="1" applyFill="1" applyBorder="1" applyAlignment="1">
      <alignment horizontal="center" vertical="center" wrapText="1"/>
    </xf>
    <xf numFmtId="4" fontId="3" fillId="0" borderId="10" xfId="42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" fontId="1" fillId="0" borderId="10" xfId="44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42" applyNumberFormat="1" applyFont="1" applyBorder="1" applyAlignment="1">
      <alignment horizontal="center" vertical="center"/>
    </xf>
    <xf numFmtId="4" fontId="3" fillId="0" borderId="10" xfId="42" applyNumberFormat="1" applyFont="1" applyBorder="1" applyAlignment="1">
      <alignment horizontal="center" vertical="center"/>
    </xf>
    <xf numFmtId="4" fontId="3" fillId="0" borderId="10" xfId="42" applyNumberFormat="1" applyFont="1" applyFill="1" applyBorder="1" applyAlignment="1">
      <alignment horizontal="center" vertical="center"/>
    </xf>
    <xf numFmtId="4" fontId="1" fillId="0" borderId="10" xfId="42" applyNumberFormat="1" applyFont="1" applyBorder="1" applyAlignment="1">
      <alignment horizontal="center" vertical="center"/>
    </xf>
    <xf numFmtId="4" fontId="1" fillId="0" borderId="10" xfId="42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1" fillId="7" borderId="12" xfId="42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/>
    </xf>
    <xf numFmtId="0" fontId="31" fillId="0" borderId="21" xfId="0" applyFont="1" applyBorder="1" applyAlignment="1">
      <alignment/>
    </xf>
    <xf numFmtId="0" fontId="31" fillId="7" borderId="2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42" applyNumberFormat="1" applyFont="1" applyFill="1" applyBorder="1" applyAlignment="1">
      <alignment horizontal="right" vertical="center"/>
    </xf>
    <xf numFmtId="4" fontId="6" fillId="0" borderId="10" xfId="42" applyNumberFormat="1" applyFont="1" applyBorder="1" applyAlignment="1">
      <alignment horizontal="right" vertical="center"/>
    </xf>
    <xf numFmtId="4" fontId="1" fillId="0" borderId="10" xfId="42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495300</xdr:colOff>
      <xdr:row>3</xdr:row>
      <xdr:rowOff>47625</xdr:rowOff>
    </xdr:to>
    <xdr:pic>
      <xdr:nvPicPr>
        <xdr:cNvPr id="1" name="Picture 1" descr="LOGO JPPS S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6.7109375" style="1" customWidth="1"/>
    <col min="2" max="2" width="5.7109375" style="143" hidden="1" customWidth="1"/>
    <col min="3" max="3" width="23.140625" style="114" customWidth="1"/>
    <col min="4" max="4" width="14.57421875" style="1" customWidth="1"/>
    <col min="5" max="5" width="15.7109375" style="2" customWidth="1"/>
    <col min="6" max="6" width="16.00390625" style="88" customWidth="1"/>
    <col min="7" max="7" width="14.28125" style="1" customWidth="1"/>
    <col min="8" max="8" width="27.8515625" style="1" customWidth="1"/>
    <col min="9" max="9" width="12.00390625" style="1" customWidth="1"/>
    <col min="10" max="10" width="16.57421875" style="1" customWidth="1"/>
    <col min="11" max="11" width="14.7109375" style="17" customWidth="1"/>
    <col min="12" max="12" width="11.00390625" style="125" customWidth="1"/>
    <col min="13" max="16384" width="9.140625" style="1" customWidth="1"/>
  </cols>
  <sheetData>
    <row r="1" spans="1:12" ht="8.25" customHeight="1">
      <c r="A1" s="61"/>
      <c r="B1" s="129"/>
      <c r="C1" s="149"/>
      <c r="D1" s="62"/>
      <c r="E1" s="67"/>
      <c r="F1" s="86"/>
      <c r="G1" s="62"/>
      <c r="H1" s="62"/>
      <c r="I1" s="62"/>
      <c r="J1" s="62"/>
      <c r="K1" s="68"/>
      <c r="L1" s="118"/>
    </row>
    <row r="2" spans="1:12" ht="15.75" customHeight="1">
      <c r="A2" s="66"/>
      <c r="B2" s="130"/>
      <c r="C2" s="150"/>
      <c r="D2" s="162" t="s">
        <v>29</v>
      </c>
      <c r="E2" s="162"/>
      <c r="F2" s="162"/>
      <c r="G2" s="162"/>
      <c r="H2" s="162"/>
      <c r="I2" s="162"/>
      <c r="J2" s="162"/>
      <c r="K2" s="162"/>
      <c r="L2" s="119"/>
    </row>
    <row r="3" spans="1:12" ht="16.5" customHeight="1">
      <c r="A3" s="63"/>
      <c r="B3" s="131"/>
      <c r="C3" s="151"/>
      <c r="D3" s="162" t="s">
        <v>726</v>
      </c>
      <c r="E3" s="162"/>
      <c r="F3" s="162"/>
      <c r="G3" s="162"/>
      <c r="H3" s="162"/>
      <c r="I3" s="162"/>
      <c r="J3" s="162"/>
      <c r="K3" s="162"/>
      <c r="L3" s="119"/>
    </row>
    <row r="4" spans="1:12" ht="8.25" customHeight="1" thickBot="1">
      <c r="A4" s="64"/>
      <c r="B4" s="132"/>
      <c r="C4" s="152"/>
      <c r="D4" s="65"/>
      <c r="E4" s="58"/>
      <c r="F4" s="87"/>
      <c r="G4" s="65"/>
      <c r="H4" s="65"/>
      <c r="I4" s="65"/>
      <c r="J4" s="65"/>
      <c r="K4" s="65"/>
      <c r="L4" s="120"/>
    </row>
    <row r="5" spans="1:12" ht="60.75" customHeight="1" thickBot="1">
      <c r="A5" s="9" t="s">
        <v>0</v>
      </c>
      <c r="B5" s="133" t="s">
        <v>409</v>
      </c>
      <c r="C5" s="9" t="s">
        <v>1</v>
      </c>
      <c r="D5" s="9" t="s">
        <v>2</v>
      </c>
      <c r="E5" s="9" t="s">
        <v>12</v>
      </c>
      <c r="F5" s="80" t="s">
        <v>11</v>
      </c>
      <c r="G5" s="9" t="s">
        <v>10</v>
      </c>
      <c r="H5" s="9" t="s">
        <v>9</v>
      </c>
      <c r="I5" s="9" t="s">
        <v>3</v>
      </c>
      <c r="J5" s="9" t="s">
        <v>30</v>
      </c>
      <c r="K5" s="18" t="s">
        <v>39</v>
      </c>
      <c r="L5" s="18" t="s">
        <v>81</v>
      </c>
    </row>
    <row r="6" spans="1:12" s="42" customFormat="1" ht="16.5" thickBot="1">
      <c r="A6" s="40"/>
      <c r="B6" s="134"/>
      <c r="C6" s="155" t="s">
        <v>32</v>
      </c>
      <c r="D6" s="41"/>
      <c r="E6" s="41"/>
      <c r="F6" s="45"/>
      <c r="G6" s="41"/>
      <c r="H6" s="41"/>
      <c r="I6" s="41"/>
      <c r="J6" s="41"/>
      <c r="K6" s="41"/>
      <c r="L6" s="121"/>
    </row>
    <row r="7" spans="1:12" ht="54" customHeight="1" thickBot="1">
      <c r="A7" s="5">
        <v>1</v>
      </c>
      <c r="B7" s="135">
        <v>1405</v>
      </c>
      <c r="C7" s="4" t="s">
        <v>84</v>
      </c>
      <c r="D7" s="5" t="s">
        <v>747</v>
      </c>
      <c r="E7" s="4" t="s">
        <v>22</v>
      </c>
      <c r="F7" s="158">
        <v>48000000</v>
      </c>
      <c r="G7" s="5">
        <v>1</v>
      </c>
      <c r="H7" s="4" t="s">
        <v>746</v>
      </c>
      <c r="I7" s="5" t="s">
        <v>669</v>
      </c>
      <c r="J7" s="10" t="s">
        <v>670</v>
      </c>
      <c r="K7" s="15" t="s">
        <v>168</v>
      </c>
      <c r="L7" s="117" t="s">
        <v>82</v>
      </c>
    </row>
    <row r="8" spans="1:12" ht="54" customHeight="1" thickBot="1">
      <c r="A8" s="5">
        <v>2</v>
      </c>
      <c r="B8" s="135">
        <v>1405</v>
      </c>
      <c r="C8" s="4" t="s">
        <v>84</v>
      </c>
      <c r="D8" s="5" t="s">
        <v>85</v>
      </c>
      <c r="E8" s="4" t="s">
        <v>22</v>
      </c>
      <c r="F8" s="158"/>
      <c r="G8" s="5">
        <v>1</v>
      </c>
      <c r="H8" s="4" t="s">
        <v>698</v>
      </c>
      <c r="I8" s="5" t="s">
        <v>86</v>
      </c>
      <c r="J8" s="10">
        <v>41913</v>
      </c>
      <c r="K8" s="15" t="s">
        <v>168</v>
      </c>
      <c r="L8" s="117" t="s">
        <v>82</v>
      </c>
    </row>
    <row r="9" spans="1:12" ht="32.25" thickBot="1">
      <c r="A9" s="5">
        <v>3</v>
      </c>
      <c r="B9" s="135">
        <v>1404</v>
      </c>
      <c r="C9" s="4" t="s">
        <v>23</v>
      </c>
      <c r="D9" s="5" t="s">
        <v>13</v>
      </c>
      <c r="E9" s="4" t="s">
        <v>47</v>
      </c>
      <c r="F9" s="11">
        <v>2300579.14</v>
      </c>
      <c r="G9" s="5"/>
      <c r="H9" s="4"/>
      <c r="I9" s="5" t="s">
        <v>87</v>
      </c>
      <c r="J9" s="10">
        <v>41830</v>
      </c>
      <c r="K9" s="15" t="s">
        <v>168</v>
      </c>
      <c r="L9" s="117"/>
    </row>
    <row r="10" spans="1:12" ht="32.25" thickBot="1">
      <c r="A10" s="5">
        <v>4</v>
      </c>
      <c r="B10" s="135">
        <v>1409</v>
      </c>
      <c r="C10" s="4" t="s">
        <v>23</v>
      </c>
      <c r="D10" s="5" t="s">
        <v>194</v>
      </c>
      <c r="E10" s="4" t="s">
        <v>49</v>
      </c>
      <c r="F10" s="11">
        <v>3719645.44</v>
      </c>
      <c r="G10" s="5"/>
      <c r="H10" s="4"/>
      <c r="I10" s="5" t="s">
        <v>195</v>
      </c>
      <c r="J10" s="10">
        <v>41881</v>
      </c>
      <c r="K10" s="15" t="s">
        <v>168</v>
      </c>
      <c r="L10" s="117"/>
    </row>
    <row r="11" spans="1:12" ht="32.25" thickBot="1">
      <c r="A11" s="5">
        <v>5</v>
      </c>
      <c r="B11" s="135">
        <v>1415</v>
      </c>
      <c r="C11" s="4" t="s">
        <v>23</v>
      </c>
      <c r="D11" s="5" t="s">
        <v>48</v>
      </c>
      <c r="E11" s="4" t="s">
        <v>49</v>
      </c>
      <c r="F11" s="11">
        <v>808503</v>
      </c>
      <c r="G11" s="5"/>
      <c r="H11" s="4"/>
      <c r="I11" s="10">
        <v>41809</v>
      </c>
      <c r="J11" s="10">
        <v>41850</v>
      </c>
      <c r="K11" s="15" t="s">
        <v>168</v>
      </c>
      <c r="L11" s="117"/>
    </row>
    <row r="12" spans="1:12" ht="32.25" thickBot="1">
      <c r="A12" s="5">
        <v>6</v>
      </c>
      <c r="B12" s="136">
        <v>1412</v>
      </c>
      <c r="C12" s="4" t="s">
        <v>51</v>
      </c>
      <c r="D12" s="5" t="s">
        <v>52</v>
      </c>
      <c r="E12" s="4" t="s">
        <v>49</v>
      </c>
      <c r="F12" s="11">
        <v>439674.86</v>
      </c>
      <c r="G12" s="5"/>
      <c r="H12" s="37" t="s">
        <v>95</v>
      </c>
      <c r="I12" s="10">
        <v>41810</v>
      </c>
      <c r="J12" s="5" t="s">
        <v>88</v>
      </c>
      <c r="K12" s="15" t="s">
        <v>168</v>
      </c>
      <c r="L12" s="117"/>
    </row>
    <row r="13" spans="1:12" ht="32.25" thickBot="1">
      <c r="A13" s="5">
        <v>7</v>
      </c>
      <c r="B13" s="136">
        <v>1411</v>
      </c>
      <c r="C13" s="4" t="s">
        <v>51</v>
      </c>
      <c r="D13" s="5" t="s">
        <v>53</v>
      </c>
      <c r="E13" s="4" t="s">
        <v>49</v>
      </c>
      <c r="F13" s="11">
        <v>644768.57</v>
      </c>
      <c r="G13" s="5"/>
      <c r="H13" s="37" t="s">
        <v>95</v>
      </c>
      <c r="I13" s="10">
        <v>41815</v>
      </c>
      <c r="J13" s="5" t="s">
        <v>133</v>
      </c>
      <c r="K13" s="15" t="s">
        <v>168</v>
      </c>
      <c r="L13" s="117"/>
    </row>
    <row r="14" spans="1:12" ht="32.25" thickBot="1">
      <c r="A14" s="5">
        <v>8</v>
      </c>
      <c r="B14" s="136">
        <v>1408</v>
      </c>
      <c r="C14" s="4" t="s">
        <v>51</v>
      </c>
      <c r="D14" s="5" t="s">
        <v>548</v>
      </c>
      <c r="E14" s="4" t="s">
        <v>49</v>
      </c>
      <c r="F14" s="11">
        <v>6604180.21</v>
      </c>
      <c r="G14" s="5"/>
      <c r="H14" s="4"/>
      <c r="I14" s="10">
        <v>41839</v>
      </c>
      <c r="J14" s="10">
        <v>41897</v>
      </c>
      <c r="K14" s="15" t="s">
        <v>168</v>
      </c>
      <c r="L14" s="117"/>
    </row>
    <row r="15" spans="1:12" ht="32.25" thickBot="1">
      <c r="A15" s="5">
        <v>9</v>
      </c>
      <c r="B15" s="136">
        <v>1410</v>
      </c>
      <c r="C15" s="4" t="s">
        <v>169</v>
      </c>
      <c r="D15" s="5" t="s">
        <v>170</v>
      </c>
      <c r="E15" s="4" t="s">
        <v>22</v>
      </c>
      <c r="F15" s="11">
        <v>6583231.92</v>
      </c>
      <c r="G15" s="5">
        <v>9</v>
      </c>
      <c r="H15" s="4" t="s">
        <v>699</v>
      </c>
      <c r="I15" s="10">
        <v>41831</v>
      </c>
      <c r="J15" s="5" t="s">
        <v>171</v>
      </c>
      <c r="K15" s="15" t="s">
        <v>168</v>
      </c>
      <c r="L15" s="117" t="s">
        <v>82</v>
      </c>
    </row>
    <row r="16" spans="1:12" ht="48" thickBot="1">
      <c r="A16" s="5">
        <v>10</v>
      </c>
      <c r="B16" s="136">
        <v>1419</v>
      </c>
      <c r="C16" s="4" t="s">
        <v>54</v>
      </c>
      <c r="D16" s="5" t="s">
        <v>21</v>
      </c>
      <c r="E16" s="4" t="s">
        <v>22</v>
      </c>
      <c r="F16" s="11">
        <v>14606140.75</v>
      </c>
      <c r="G16" s="5">
        <v>2</v>
      </c>
      <c r="H16" s="4" t="s">
        <v>700</v>
      </c>
      <c r="I16" s="10">
        <v>41809</v>
      </c>
      <c r="J16" s="5" t="s">
        <v>55</v>
      </c>
      <c r="K16" s="15" t="s">
        <v>168</v>
      </c>
      <c r="L16" s="117" t="s">
        <v>82</v>
      </c>
    </row>
    <row r="17" spans="1:12" ht="32.25" thickBot="1">
      <c r="A17" s="5">
        <v>11</v>
      </c>
      <c r="B17" s="136">
        <v>2718</v>
      </c>
      <c r="C17" s="4" t="s">
        <v>54</v>
      </c>
      <c r="D17" s="5" t="s">
        <v>146</v>
      </c>
      <c r="E17" s="4" t="s">
        <v>147</v>
      </c>
      <c r="F17" s="11">
        <v>7339101.37</v>
      </c>
      <c r="G17" s="5">
        <v>5</v>
      </c>
      <c r="H17" s="4" t="s">
        <v>748</v>
      </c>
      <c r="I17" s="10">
        <v>41829</v>
      </c>
      <c r="J17" s="5" t="s">
        <v>148</v>
      </c>
      <c r="K17" s="15" t="s">
        <v>168</v>
      </c>
      <c r="L17" s="117" t="s">
        <v>82</v>
      </c>
    </row>
    <row r="18" spans="1:12" ht="21" thickBot="1">
      <c r="A18" s="160" t="s">
        <v>73</v>
      </c>
      <c r="B18" s="160"/>
      <c r="C18" s="160"/>
      <c r="D18" s="160"/>
      <c r="E18" s="160"/>
      <c r="F18" s="160"/>
      <c r="G18" s="111">
        <v>68</v>
      </c>
      <c r="H18" s="6"/>
      <c r="I18" s="7"/>
      <c r="J18" s="7"/>
      <c r="K18" s="12"/>
      <c r="L18" s="117" t="s">
        <v>82</v>
      </c>
    </row>
    <row r="19" spans="1:12" ht="16.5" thickBot="1">
      <c r="A19" s="19"/>
      <c r="B19" s="33"/>
      <c r="C19" s="20"/>
      <c r="D19" s="20"/>
      <c r="E19" s="20"/>
      <c r="F19" s="28"/>
      <c r="G19" s="20"/>
      <c r="H19" s="20"/>
      <c r="I19" s="21"/>
      <c r="J19" s="21"/>
      <c r="K19" s="34"/>
      <c r="L19" s="122"/>
    </row>
    <row r="20" spans="1:12" s="42" customFormat="1" ht="16.5" thickBot="1">
      <c r="A20" s="40"/>
      <c r="B20" s="134"/>
      <c r="C20" s="156" t="s">
        <v>37</v>
      </c>
      <c r="D20" s="41"/>
      <c r="E20" s="41"/>
      <c r="F20" s="45"/>
      <c r="G20" s="41"/>
      <c r="H20" s="41"/>
      <c r="I20" s="41"/>
      <c r="J20" s="41"/>
      <c r="K20" s="41"/>
      <c r="L20" s="121"/>
    </row>
    <row r="21" spans="1:12" s="42" customFormat="1" ht="48" thickBot="1">
      <c r="A21" s="4">
        <v>12</v>
      </c>
      <c r="B21" s="135"/>
      <c r="C21" s="4" t="s">
        <v>658</v>
      </c>
      <c r="D21" s="4" t="s">
        <v>659</v>
      </c>
      <c r="E21" s="4" t="s">
        <v>154</v>
      </c>
      <c r="F21" s="11">
        <f>50000*1.2</f>
        <v>60000</v>
      </c>
      <c r="G21" s="5"/>
      <c r="H21" s="37" t="s">
        <v>95</v>
      </c>
      <c r="I21" s="5" t="s">
        <v>324</v>
      </c>
      <c r="J21" s="5" t="s">
        <v>339</v>
      </c>
      <c r="K21" s="15"/>
      <c r="L21" s="117" t="s">
        <v>83</v>
      </c>
    </row>
    <row r="22" spans="1:12" s="42" customFormat="1" ht="63.75" thickBot="1">
      <c r="A22" s="4">
        <v>13</v>
      </c>
      <c r="B22" s="135"/>
      <c r="C22" s="4" t="s">
        <v>611</v>
      </c>
      <c r="D22" s="4" t="s">
        <v>612</v>
      </c>
      <c r="E22" s="4" t="s">
        <v>154</v>
      </c>
      <c r="F22" s="11">
        <v>808316.06</v>
      </c>
      <c r="G22" s="5"/>
      <c r="H22" s="4"/>
      <c r="I22" s="5" t="s">
        <v>549</v>
      </c>
      <c r="J22" s="5" t="s">
        <v>613</v>
      </c>
      <c r="K22" s="15"/>
      <c r="L22" s="117" t="s">
        <v>83</v>
      </c>
    </row>
    <row r="23" spans="1:12" s="42" customFormat="1" ht="48" thickBot="1">
      <c r="A23" s="4">
        <v>14</v>
      </c>
      <c r="B23" s="135"/>
      <c r="C23" s="4" t="s">
        <v>642</v>
      </c>
      <c r="D23" s="4" t="s">
        <v>643</v>
      </c>
      <c r="E23" s="4" t="s">
        <v>154</v>
      </c>
      <c r="F23" s="11">
        <f>82000*1.2</f>
        <v>98400</v>
      </c>
      <c r="G23" s="5"/>
      <c r="H23" s="37" t="s">
        <v>95</v>
      </c>
      <c r="I23" s="5" t="s">
        <v>644</v>
      </c>
      <c r="J23" s="5" t="s">
        <v>324</v>
      </c>
      <c r="K23" s="15"/>
      <c r="L23" s="117" t="s">
        <v>83</v>
      </c>
    </row>
    <row r="24" spans="1:12" s="42" customFormat="1" ht="48" thickBot="1">
      <c r="A24" s="4">
        <v>15</v>
      </c>
      <c r="B24" s="135"/>
      <c r="C24" s="4" t="s">
        <v>178</v>
      </c>
      <c r="D24" s="4" t="s">
        <v>179</v>
      </c>
      <c r="E24" s="4" t="s">
        <v>154</v>
      </c>
      <c r="F24" s="11">
        <v>319541.76</v>
      </c>
      <c r="G24" s="5"/>
      <c r="H24" s="37" t="s">
        <v>95</v>
      </c>
      <c r="I24" s="5" t="s">
        <v>58</v>
      </c>
      <c r="J24" s="5" t="s">
        <v>549</v>
      </c>
      <c r="K24" s="15"/>
      <c r="L24" s="117" t="s">
        <v>83</v>
      </c>
    </row>
    <row r="25" spans="1:12" s="42" customFormat="1" ht="48" thickBot="1">
      <c r="A25" s="4">
        <v>16</v>
      </c>
      <c r="B25" s="135"/>
      <c r="C25" s="4" t="s">
        <v>550</v>
      </c>
      <c r="D25" s="4" t="s">
        <v>551</v>
      </c>
      <c r="E25" s="4" t="s">
        <v>552</v>
      </c>
      <c r="F25" s="11">
        <v>1183981.68</v>
      </c>
      <c r="G25" s="5"/>
      <c r="H25" s="37" t="s">
        <v>95</v>
      </c>
      <c r="I25" s="5" t="s">
        <v>132</v>
      </c>
      <c r="J25" s="5" t="s">
        <v>553</v>
      </c>
      <c r="K25" s="15"/>
      <c r="L25" s="117" t="s">
        <v>83</v>
      </c>
    </row>
    <row r="26" spans="1:12" s="42" customFormat="1" ht="32.25" thickBot="1">
      <c r="A26" s="4">
        <v>17</v>
      </c>
      <c r="B26" s="135"/>
      <c r="C26" s="4" t="s">
        <v>155</v>
      </c>
      <c r="D26" s="5" t="s">
        <v>180</v>
      </c>
      <c r="E26" s="5" t="s">
        <v>15</v>
      </c>
      <c r="F26" s="11">
        <v>153394.26</v>
      </c>
      <c r="G26" s="161" t="s">
        <v>196</v>
      </c>
      <c r="H26" s="161"/>
      <c r="I26" s="161"/>
      <c r="J26" s="161"/>
      <c r="K26" s="161"/>
      <c r="L26" s="117" t="s">
        <v>83</v>
      </c>
    </row>
    <row r="27" spans="1:12" ht="32.25" thickBot="1">
      <c r="A27" s="4">
        <v>18</v>
      </c>
      <c r="B27" s="135"/>
      <c r="C27" s="4" t="s">
        <v>155</v>
      </c>
      <c r="D27" s="5" t="s">
        <v>172</v>
      </c>
      <c r="E27" s="5" t="s">
        <v>15</v>
      </c>
      <c r="F27" s="11">
        <f>114676.2*1.2</f>
        <v>137611.44</v>
      </c>
      <c r="G27" s="4"/>
      <c r="H27" s="37" t="s">
        <v>95</v>
      </c>
      <c r="I27" s="5" t="s">
        <v>158</v>
      </c>
      <c r="J27" s="5" t="s">
        <v>58</v>
      </c>
      <c r="K27" s="15"/>
      <c r="L27" s="117" t="s">
        <v>83</v>
      </c>
    </row>
    <row r="28" spans="1:12" ht="48" thickBot="1">
      <c r="A28" s="4">
        <v>19</v>
      </c>
      <c r="B28" s="135"/>
      <c r="C28" s="4" t="s">
        <v>162</v>
      </c>
      <c r="D28" s="4" t="s">
        <v>163</v>
      </c>
      <c r="E28" s="4" t="s">
        <v>154</v>
      </c>
      <c r="F28" s="11"/>
      <c r="G28" s="5"/>
      <c r="H28" s="37" t="s">
        <v>95</v>
      </c>
      <c r="I28" s="5" t="s">
        <v>91</v>
      </c>
      <c r="J28" s="5" t="s">
        <v>158</v>
      </c>
      <c r="K28" s="15"/>
      <c r="L28" s="117" t="s">
        <v>83</v>
      </c>
    </row>
    <row r="29" spans="1:12" ht="48" thickBot="1">
      <c r="A29" s="4">
        <v>20</v>
      </c>
      <c r="B29" s="135"/>
      <c r="C29" s="4" t="s">
        <v>152</v>
      </c>
      <c r="D29" s="4" t="s">
        <v>153</v>
      </c>
      <c r="E29" s="4" t="s">
        <v>154</v>
      </c>
      <c r="F29" s="11">
        <v>6000000</v>
      </c>
      <c r="G29" s="5"/>
      <c r="H29" s="37" t="s">
        <v>95</v>
      </c>
      <c r="I29" s="5" t="s">
        <v>133</v>
      </c>
      <c r="J29" s="5" t="s">
        <v>91</v>
      </c>
      <c r="K29" s="12"/>
      <c r="L29" s="117" t="s">
        <v>83</v>
      </c>
    </row>
    <row r="30" spans="1:12" ht="32.25" thickBot="1">
      <c r="A30" s="4">
        <v>21</v>
      </c>
      <c r="B30" s="135"/>
      <c r="C30" s="4" t="s">
        <v>155</v>
      </c>
      <c r="D30" s="5" t="s">
        <v>131</v>
      </c>
      <c r="E30" s="5" t="s">
        <v>15</v>
      </c>
      <c r="F30" s="11">
        <v>502898.52</v>
      </c>
      <c r="G30" s="4"/>
      <c r="H30" s="37" t="s">
        <v>95</v>
      </c>
      <c r="I30" s="5" t="s">
        <v>132</v>
      </c>
      <c r="J30" s="5" t="s">
        <v>156</v>
      </c>
      <c r="K30" s="12"/>
      <c r="L30" s="117" t="s">
        <v>83</v>
      </c>
    </row>
    <row r="31" spans="1:12" ht="32.25" thickBot="1">
      <c r="A31" s="4">
        <v>22</v>
      </c>
      <c r="B31" s="135"/>
      <c r="C31" s="4" t="s">
        <v>155</v>
      </c>
      <c r="D31" s="5" t="s">
        <v>157</v>
      </c>
      <c r="E31" s="5" t="s">
        <v>15</v>
      </c>
      <c r="F31" s="11">
        <v>336000</v>
      </c>
      <c r="G31" s="4"/>
      <c r="H31" s="37" t="s">
        <v>95</v>
      </c>
      <c r="I31" s="5" t="s">
        <v>133</v>
      </c>
      <c r="J31" s="5" t="s">
        <v>158</v>
      </c>
      <c r="K31" s="12"/>
      <c r="L31" s="117" t="s">
        <v>83</v>
      </c>
    </row>
    <row r="32" spans="1:12" ht="47.25" customHeight="1" thickBot="1">
      <c r="A32" s="4">
        <v>23</v>
      </c>
      <c r="B32" s="135"/>
      <c r="C32" s="14" t="s">
        <v>121</v>
      </c>
      <c r="D32" s="38" t="s">
        <v>56</v>
      </c>
      <c r="E32" s="14" t="s">
        <v>57</v>
      </c>
      <c r="F32" s="39">
        <v>6000000</v>
      </c>
      <c r="G32" s="14"/>
      <c r="H32" s="37" t="s">
        <v>95</v>
      </c>
      <c r="I32" s="44" t="s">
        <v>25</v>
      </c>
      <c r="J32" s="38" t="s">
        <v>89</v>
      </c>
      <c r="K32" s="43"/>
      <c r="L32" s="117" t="s">
        <v>83</v>
      </c>
    </row>
    <row r="33" spans="1:12" ht="32.25" thickBot="1">
      <c r="A33" s="4">
        <v>24</v>
      </c>
      <c r="B33" s="135"/>
      <c r="C33" s="14" t="s">
        <v>122</v>
      </c>
      <c r="D33" s="38" t="s">
        <v>90</v>
      </c>
      <c r="E33" s="38" t="s">
        <v>15</v>
      </c>
      <c r="F33" s="39">
        <f>127828.55*1.2</f>
        <v>153394.26</v>
      </c>
      <c r="G33" s="38"/>
      <c r="H33" s="37" t="s">
        <v>95</v>
      </c>
      <c r="I33" s="38"/>
      <c r="J33" s="14"/>
      <c r="K33" s="15"/>
      <c r="L33" s="117" t="s">
        <v>83</v>
      </c>
    </row>
    <row r="34" spans="1:12" ht="21" thickBot="1">
      <c r="A34" s="159" t="s">
        <v>73</v>
      </c>
      <c r="B34" s="159"/>
      <c r="C34" s="159"/>
      <c r="D34" s="159"/>
      <c r="E34" s="159"/>
      <c r="F34" s="159"/>
      <c r="G34" s="111">
        <v>48</v>
      </c>
      <c r="H34" s="6"/>
      <c r="I34" s="7"/>
      <c r="J34" s="7"/>
      <c r="K34" s="12"/>
      <c r="L34" s="117" t="s">
        <v>82</v>
      </c>
    </row>
    <row r="35" spans="1:12" ht="16.5" thickBot="1">
      <c r="A35" s="19"/>
      <c r="B35" s="33"/>
      <c r="C35" s="22"/>
      <c r="D35" s="22"/>
      <c r="E35" s="22"/>
      <c r="F35" s="23"/>
      <c r="G35" s="24"/>
      <c r="H35" s="25"/>
      <c r="I35" s="26"/>
      <c r="J35" s="26"/>
      <c r="K35" s="34"/>
      <c r="L35" s="122"/>
    </row>
    <row r="36" spans="1:12" s="42" customFormat="1" ht="15.75" customHeight="1" thickBot="1">
      <c r="A36" s="40"/>
      <c r="B36" s="134"/>
      <c r="C36" s="155" t="s">
        <v>35</v>
      </c>
      <c r="D36" s="41"/>
      <c r="E36" s="41"/>
      <c r="F36" s="109"/>
      <c r="G36" s="41"/>
      <c r="H36" s="41"/>
      <c r="I36" s="41"/>
      <c r="J36" s="41"/>
      <c r="K36" s="41"/>
      <c r="L36" s="121"/>
    </row>
    <row r="37" spans="1:12" ht="48" thickBot="1">
      <c r="A37" s="3">
        <v>25</v>
      </c>
      <c r="B37" s="136" t="s">
        <v>503</v>
      </c>
      <c r="C37" s="3" t="s">
        <v>410</v>
      </c>
      <c r="D37" s="3" t="s">
        <v>411</v>
      </c>
      <c r="E37" s="3" t="s">
        <v>412</v>
      </c>
      <c r="F37" s="8">
        <v>4932874.75</v>
      </c>
      <c r="G37" s="3"/>
      <c r="H37" s="37" t="s">
        <v>95</v>
      </c>
      <c r="I37" s="36">
        <v>41800</v>
      </c>
      <c r="J37" s="3" t="s">
        <v>678</v>
      </c>
      <c r="K37" s="15"/>
      <c r="L37" s="126" t="s">
        <v>83</v>
      </c>
    </row>
    <row r="38" spans="1:12" ht="48" thickBot="1">
      <c r="A38" s="3">
        <v>26</v>
      </c>
      <c r="B38" s="136" t="s">
        <v>504</v>
      </c>
      <c r="C38" s="3" t="s">
        <v>410</v>
      </c>
      <c r="D38" s="3" t="s">
        <v>413</v>
      </c>
      <c r="E38" s="3" t="s">
        <v>412</v>
      </c>
      <c r="F38" s="8">
        <v>8019306.14</v>
      </c>
      <c r="G38" s="3"/>
      <c r="H38" s="37" t="s">
        <v>95</v>
      </c>
      <c r="I38" s="36">
        <v>41800</v>
      </c>
      <c r="J38" s="3" t="s">
        <v>679</v>
      </c>
      <c r="K38" s="15"/>
      <c r="L38" s="117" t="s">
        <v>83</v>
      </c>
    </row>
    <row r="39" spans="1:12" ht="32.25" thickBot="1">
      <c r="A39" s="3">
        <v>27</v>
      </c>
      <c r="B39" s="136" t="s">
        <v>505</v>
      </c>
      <c r="C39" s="3" t="s">
        <v>410</v>
      </c>
      <c r="D39" s="3" t="s">
        <v>414</v>
      </c>
      <c r="E39" s="3" t="s">
        <v>45</v>
      </c>
      <c r="F39" s="8">
        <v>1002739.64</v>
      </c>
      <c r="G39" s="3"/>
      <c r="H39" s="3"/>
      <c r="I39" s="36" t="s">
        <v>415</v>
      </c>
      <c r="J39" s="36"/>
      <c r="K39" s="15"/>
      <c r="L39" s="117" t="s">
        <v>83</v>
      </c>
    </row>
    <row r="40" spans="1:12" ht="32.25" thickBot="1">
      <c r="A40" s="3">
        <v>28</v>
      </c>
      <c r="B40" s="136" t="s">
        <v>506</v>
      </c>
      <c r="C40" s="3" t="s">
        <v>410</v>
      </c>
      <c r="D40" s="3" t="s">
        <v>416</v>
      </c>
      <c r="E40" s="3" t="s">
        <v>417</v>
      </c>
      <c r="F40" s="8">
        <v>1056997.86</v>
      </c>
      <c r="G40" s="3"/>
      <c r="H40" s="37" t="s">
        <v>95</v>
      </c>
      <c r="I40" s="36" t="s">
        <v>415</v>
      </c>
      <c r="J40" s="36"/>
      <c r="K40" s="15"/>
      <c r="L40" s="117" t="s">
        <v>83</v>
      </c>
    </row>
    <row r="41" spans="1:12" ht="32.25" thickBot="1">
      <c r="A41" s="3">
        <v>29</v>
      </c>
      <c r="B41" s="136" t="s">
        <v>507</v>
      </c>
      <c r="C41" s="3" t="s">
        <v>410</v>
      </c>
      <c r="D41" s="3" t="s">
        <v>418</v>
      </c>
      <c r="E41" s="3" t="s">
        <v>92</v>
      </c>
      <c r="F41" s="8">
        <v>3957063.14</v>
      </c>
      <c r="G41" s="3"/>
      <c r="H41" s="37" t="s">
        <v>95</v>
      </c>
      <c r="I41" s="36"/>
      <c r="J41" s="36"/>
      <c r="K41" s="15"/>
      <c r="L41" s="117" t="s">
        <v>83</v>
      </c>
    </row>
    <row r="42" spans="1:12" ht="48" thickBot="1">
      <c r="A42" s="3">
        <v>30</v>
      </c>
      <c r="B42" s="136" t="s">
        <v>508</v>
      </c>
      <c r="C42" s="3" t="s">
        <v>410</v>
      </c>
      <c r="D42" s="3" t="s">
        <v>419</v>
      </c>
      <c r="E42" s="3" t="s">
        <v>412</v>
      </c>
      <c r="F42" s="8">
        <v>5606121.89</v>
      </c>
      <c r="G42" s="3"/>
      <c r="H42" s="79"/>
      <c r="I42" s="36"/>
      <c r="J42" s="36"/>
      <c r="K42" s="15"/>
      <c r="L42" s="117" t="s">
        <v>83</v>
      </c>
    </row>
    <row r="43" spans="1:12" ht="48" thickBot="1">
      <c r="A43" s="3">
        <v>31</v>
      </c>
      <c r="B43" s="136" t="s">
        <v>509</v>
      </c>
      <c r="C43" s="3" t="s">
        <v>410</v>
      </c>
      <c r="D43" s="3" t="s">
        <v>420</v>
      </c>
      <c r="E43" s="3" t="s">
        <v>421</v>
      </c>
      <c r="F43" s="8">
        <v>12583589.64</v>
      </c>
      <c r="G43" s="3"/>
      <c r="H43" s="79"/>
      <c r="I43" s="36" t="s">
        <v>19</v>
      </c>
      <c r="J43" s="50"/>
      <c r="K43" s="15"/>
      <c r="L43" s="117" t="s">
        <v>83</v>
      </c>
    </row>
    <row r="44" spans="1:12" ht="48" thickBot="1">
      <c r="A44" s="3">
        <v>32</v>
      </c>
      <c r="B44" s="136" t="s">
        <v>510</v>
      </c>
      <c r="C44" s="3" t="s">
        <v>422</v>
      </c>
      <c r="D44" s="3" t="s">
        <v>423</v>
      </c>
      <c r="E44" s="3" t="s">
        <v>421</v>
      </c>
      <c r="F44" s="8">
        <v>16112732.29</v>
      </c>
      <c r="G44" s="3"/>
      <c r="H44" s="79"/>
      <c r="I44" s="36" t="s">
        <v>19</v>
      </c>
      <c r="J44" s="50"/>
      <c r="K44" s="15"/>
      <c r="L44" s="117" t="s">
        <v>83</v>
      </c>
    </row>
    <row r="45" spans="1:12" ht="48" thickBot="1">
      <c r="A45" s="3">
        <v>33</v>
      </c>
      <c r="B45" s="136" t="s">
        <v>511</v>
      </c>
      <c r="C45" s="3" t="s">
        <v>424</v>
      </c>
      <c r="D45" s="3" t="s">
        <v>425</v>
      </c>
      <c r="E45" s="3" t="s">
        <v>421</v>
      </c>
      <c r="F45" s="8">
        <v>14219181.77</v>
      </c>
      <c r="G45" s="3"/>
      <c r="H45" s="79"/>
      <c r="I45" s="3" t="s">
        <v>426</v>
      </c>
      <c r="J45" s="50"/>
      <c r="K45" s="15"/>
      <c r="L45" s="117" t="s">
        <v>83</v>
      </c>
    </row>
    <row r="46" spans="1:12" ht="32.25" thickBot="1">
      <c r="A46" s="3">
        <v>34</v>
      </c>
      <c r="B46" s="136" t="s">
        <v>512</v>
      </c>
      <c r="C46" s="3" t="s">
        <v>424</v>
      </c>
      <c r="D46" s="3" t="s">
        <v>427</v>
      </c>
      <c r="E46" s="3" t="s">
        <v>15</v>
      </c>
      <c r="F46" s="8">
        <v>2929392.89</v>
      </c>
      <c r="G46" s="3"/>
      <c r="H46" s="79"/>
      <c r="I46" s="3" t="s">
        <v>426</v>
      </c>
      <c r="J46" s="3"/>
      <c r="K46" s="15"/>
      <c r="L46" s="117" t="s">
        <v>83</v>
      </c>
    </row>
    <row r="47" spans="1:12" ht="32.25" thickBot="1">
      <c r="A47" s="3">
        <v>35</v>
      </c>
      <c r="B47" s="136" t="s">
        <v>513</v>
      </c>
      <c r="C47" s="3" t="s">
        <v>424</v>
      </c>
      <c r="D47" s="3" t="s">
        <v>428</v>
      </c>
      <c r="E47" s="3" t="s">
        <v>429</v>
      </c>
      <c r="F47" s="8">
        <v>1888943.39</v>
      </c>
      <c r="G47" s="3"/>
      <c r="H47" s="79"/>
      <c r="I47" s="3"/>
      <c r="J47" s="3"/>
      <c r="K47" s="15"/>
      <c r="L47" s="117" t="s">
        <v>83</v>
      </c>
    </row>
    <row r="48" spans="1:12" ht="48" thickBot="1">
      <c r="A48" s="3">
        <v>36</v>
      </c>
      <c r="B48" s="136" t="s">
        <v>514</v>
      </c>
      <c r="C48" s="3" t="s">
        <v>430</v>
      </c>
      <c r="D48" s="3" t="s">
        <v>431</v>
      </c>
      <c r="E48" s="3" t="s">
        <v>412</v>
      </c>
      <c r="F48" s="8">
        <v>13078095.17</v>
      </c>
      <c r="G48" s="3"/>
      <c r="H48" s="30"/>
      <c r="I48" s="3" t="s">
        <v>432</v>
      </c>
      <c r="J48" s="3"/>
      <c r="K48" s="15"/>
      <c r="L48" s="117" t="s">
        <v>83</v>
      </c>
    </row>
    <row r="49" spans="1:12" ht="48" thickBot="1">
      <c r="A49" s="3">
        <v>37</v>
      </c>
      <c r="B49" s="136" t="s">
        <v>515</v>
      </c>
      <c r="C49" s="3" t="s">
        <v>430</v>
      </c>
      <c r="D49" s="3" t="s">
        <v>433</v>
      </c>
      <c r="E49" s="3" t="s">
        <v>15</v>
      </c>
      <c r="F49" s="8">
        <v>1573253.04</v>
      </c>
      <c r="G49" s="3"/>
      <c r="H49" s="79"/>
      <c r="I49" s="3" t="s">
        <v>426</v>
      </c>
      <c r="J49" s="3"/>
      <c r="K49" s="15"/>
      <c r="L49" s="117" t="s">
        <v>83</v>
      </c>
    </row>
    <row r="50" spans="1:12" ht="32.25" thickBot="1">
      <c r="A50" s="3">
        <v>38</v>
      </c>
      <c r="B50" s="136" t="s">
        <v>516</v>
      </c>
      <c r="C50" s="3" t="s">
        <v>434</v>
      </c>
      <c r="D50" s="3" t="s">
        <v>435</v>
      </c>
      <c r="E50" s="3" t="s">
        <v>436</v>
      </c>
      <c r="F50" s="8">
        <v>39812174.41</v>
      </c>
      <c r="G50" s="3"/>
      <c r="H50" s="79"/>
      <c r="I50" s="3" t="s">
        <v>426</v>
      </c>
      <c r="J50" s="3"/>
      <c r="K50" s="15"/>
      <c r="L50" s="117" t="s">
        <v>83</v>
      </c>
    </row>
    <row r="51" spans="1:12" ht="32.25" thickBot="1">
      <c r="A51" s="3">
        <v>39</v>
      </c>
      <c r="B51" s="136" t="s">
        <v>517</v>
      </c>
      <c r="C51" s="3" t="s">
        <v>437</v>
      </c>
      <c r="D51" s="3" t="s">
        <v>438</v>
      </c>
      <c r="E51" s="3" t="s">
        <v>15</v>
      </c>
      <c r="F51" s="8">
        <v>6333320.64</v>
      </c>
      <c r="G51" s="3"/>
      <c r="H51" s="79"/>
      <c r="I51" s="3" t="s">
        <v>25</v>
      </c>
      <c r="J51" s="3"/>
      <c r="K51" s="15"/>
      <c r="L51" s="117" t="s">
        <v>83</v>
      </c>
    </row>
    <row r="52" spans="1:12" ht="32.25" thickBot="1">
      <c r="A52" s="3">
        <v>40</v>
      </c>
      <c r="B52" s="136" t="s">
        <v>518</v>
      </c>
      <c r="C52" s="3" t="s">
        <v>437</v>
      </c>
      <c r="D52" s="3" t="s">
        <v>439</v>
      </c>
      <c r="E52" s="3" t="s">
        <v>15</v>
      </c>
      <c r="F52" s="8">
        <v>12340546.49</v>
      </c>
      <c r="G52" s="3"/>
      <c r="H52" s="79"/>
      <c r="I52" s="3" t="s">
        <v>25</v>
      </c>
      <c r="J52" s="3"/>
      <c r="K52" s="15"/>
      <c r="L52" s="117" t="s">
        <v>83</v>
      </c>
    </row>
    <row r="53" spans="1:12" ht="32.25" thickBot="1">
      <c r="A53" s="3">
        <v>41</v>
      </c>
      <c r="B53" s="136" t="s">
        <v>519</v>
      </c>
      <c r="C53" s="3" t="s">
        <v>440</v>
      </c>
      <c r="D53" s="3" t="s">
        <v>441</v>
      </c>
      <c r="E53" s="3" t="s">
        <v>15</v>
      </c>
      <c r="F53" s="8">
        <v>2573595.85</v>
      </c>
      <c r="G53" s="3"/>
      <c r="H53" s="79"/>
      <c r="I53" s="3" t="s">
        <v>442</v>
      </c>
      <c r="J53" s="3"/>
      <c r="K53" s="15"/>
      <c r="L53" s="117" t="s">
        <v>83</v>
      </c>
    </row>
    <row r="54" spans="1:12" ht="32.25" thickBot="1">
      <c r="A54" s="3">
        <v>42</v>
      </c>
      <c r="B54" s="136" t="s">
        <v>520</v>
      </c>
      <c r="C54" s="3" t="s">
        <v>440</v>
      </c>
      <c r="D54" s="3" t="s">
        <v>443</v>
      </c>
      <c r="E54" s="3" t="s">
        <v>15</v>
      </c>
      <c r="F54" s="8">
        <v>11914968.53</v>
      </c>
      <c r="G54" s="3"/>
      <c r="H54" s="79"/>
      <c r="I54" s="3" t="s">
        <v>444</v>
      </c>
      <c r="J54" s="3"/>
      <c r="K54" s="15"/>
      <c r="L54" s="117" t="s">
        <v>83</v>
      </c>
    </row>
    <row r="55" spans="1:12" ht="48" thickBot="1">
      <c r="A55" s="3">
        <v>43</v>
      </c>
      <c r="B55" s="136" t="s">
        <v>521</v>
      </c>
      <c r="C55" s="3" t="s">
        <v>440</v>
      </c>
      <c r="D55" s="3" t="s">
        <v>445</v>
      </c>
      <c r="E55" s="3" t="s">
        <v>446</v>
      </c>
      <c r="F55" s="8">
        <v>2604696.29</v>
      </c>
      <c r="G55" s="3"/>
      <c r="H55" s="79"/>
      <c r="I55" s="3"/>
      <c r="J55" s="3"/>
      <c r="K55" s="15"/>
      <c r="L55" s="117" t="s">
        <v>83</v>
      </c>
    </row>
    <row r="56" spans="1:12" ht="32.25" thickBot="1">
      <c r="A56" s="3">
        <v>44</v>
      </c>
      <c r="B56" s="136" t="s">
        <v>522</v>
      </c>
      <c r="C56" s="3" t="s">
        <v>440</v>
      </c>
      <c r="D56" s="3" t="s">
        <v>447</v>
      </c>
      <c r="E56" s="3" t="s">
        <v>15</v>
      </c>
      <c r="F56" s="8">
        <v>2104424.21</v>
      </c>
      <c r="G56" s="3"/>
      <c r="H56" s="79"/>
      <c r="I56" s="3" t="s">
        <v>309</v>
      </c>
      <c r="J56" s="3"/>
      <c r="K56" s="15"/>
      <c r="L56" s="117" t="s">
        <v>83</v>
      </c>
    </row>
    <row r="57" spans="1:12" ht="32.25" thickBot="1">
      <c r="A57" s="3">
        <v>45</v>
      </c>
      <c r="B57" s="136" t="s">
        <v>523</v>
      </c>
      <c r="C57" s="3" t="s">
        <v>440</v>
      </c>
      <c r="D57" s="3" t="s">
        <v>448</v>
      </c>
      <c r="E57" s="3" t="s">
        <v>15</v>
      </c>
      <c r="F57" s="8">
        <v>7731558.5</v>
      </c>
      <c r="G57" s="3"/>
      <c r="H57" s="79"/>
      <c r="I57" s="3" t="s">
        <v>415</v>
      </c>
      <c r="J57" s="3"/>
      <c r="K57" s="15"/>
      <c r="L57" s="117" t="s">
        <v>83</v>
      </c>
    </row>
    <row r="58" spans="1:12" ht="32.25" thickBot="1">
      <c r="A58" s="3">
        <v>46</v>
      </c>
      <c r="B58" s="136" t="s">
        <v>524</v>
      </c>
      <c r="C58" s="3" t="s">
        <v>449</v>
      </c>
      <c r="D58" s="3" t="s">
        <v>450</v>
      </c>
      <c r="E58" s="3" t="s">
        <v>15</v>
      </c>
      <c r="F58" s="8">
        <v>3292402.61</v>
      </c>
      <c r="G58" s="3"/>
      <c r="H58" s="79"/>
      <c r="I58" s="3" t="s">
        <v>415</v>
      </c>
      <c r="J58" s="3"/>
      <c r="K58" s="15"/>
      <c r="L58" s="117" t="s">
        <v>83</v>
      </c>
    </row>
    <row r="59" spans="1:12" ht="32.25" thickBot="1">
      <c r="A59" s="3">
        <v>47</v>
      </c>
      <c r="B59" s="136" t="s">
        <v>525</v>
      </c>
      <c r="C59" s="3" t="s">
        <v>449</v>
      </c>
      <c r="D59" s="3" t="s">
        <v>451</v>
      </c>
      <c r="E59" s="3" t="s">
        <v>15</v>
      </c>
      <c r="F59" s="8">
        <v>8020107.65</v>
      </c>
      <c r="G59" s="3"/>
      <c r="H59" s="79"/>
      <c r="I59" s="3" t="s">
        <v>452</v>
      </c>
      <c r="J59" s="3"/>
      <c r="K59" s="15"/>
      <c r="L59" s="117" t="s">
        <v>83</v>
      </c>
    </row>
    <row r="60" spans="1:12" ht="48" thickBot="1">
      <c r="A60" s="3">
        <v>48</v>
      </c>
      <c r="B60" s="136" t="s">
        <v>526</v>
      </c>
      <c r="C60" s="3" t="s">
        <v>449</v>
      </c>
      <c r="D60" s="3" t="s">
        <v>453</v>
      </c>
      <c r="E60" s="3" t="s">
        <v>412</v>
      </c>
      <c r="F60" s="8">
        <v>12361471.78</v>
      </c>
      <c r="G60" s="3"/>
      <c r="H60" s="37" t="s">
        <v>95</v>
      </c>
      <c r="I60" s="3" t="s">
        <v>46</v>
      </c>
      <c r="J60" s="3" t="s">
        <v>50</v>
      </c>
      <c r="K60" s="15"/>
      <c r="L60" s="117" t="s">
        <v>83</v>
      </c>
    </row>
    <row r="61" spans="1:12" ht="48" thickBot="1">
      <c r="A61" s="3">
        <v>49</v>
      </c>
      <c r="B61" s="136" t="s">
        <v>527</v>
      </c>
      <c r="C61" s="3" t="s">
        <v>454</v>
      </c>
      <c r="D61" s="3" t="s">
        <v>455</v>
      </c>
      <c r="E61" s="3" t="s">
        <v>15</v>
      </c>
      <c r="F61" s="8">
        <v>16412605.78</v>
      </c>
      <c r="G61" s="3"/>
      <c r="H61" s="79"/>
      <c r="I61" s="3" t="s">
        <v>312</v>
      </c>
      <c r="J61" s="3"/>
      <c r="K61" s="15"/>
      <c r="L61" s="117" t="s">
        <v>83</v>
      </c>
    </row>
    <row r="62" spans="1:12" ht="48" thickBot="1">
      <c r="A62" s="3">
        <v>50</v>
      </c>
      <c r="B62" s="136" t="s">
        <v>528</v>
      </c>
      <c r="C62" s="3" t="s">
        <v>456</v>
      </c>
      <c r="D62" s="3" t="s">
        <v>457</v>
      </c>
      <c r="E62" s="3" t="s">
        <v>446</v>
      </c>
      <c r="F62" s="8">
        <v>311896.88</v>
      </c>
      <c r="G62" s="3"/>
      <c r="H62" s="37" t="s">
        <v>95</v>
      </c>
      <c r="I62" s="3" t="s">
        <v>312</v>
      </c>
      <c r="J62" s="3" t="s">
        <v>458</v>
      </c>
      <c r="K62" s="15"/>
      <c r="L62" s="117" t="s">
        <v>83</v>
      </c>
    </row>
    <row r="63" spans="1:12" ht="32.25" thickBot="1">
      <c r="A63" s="3">
        <v>51</v>
      </c>
      <c r="B63" s="136" t="s">
        <v>529</v>
      </c>
      <c r="C63" s="3" t="s">
        <v>459</v>
      </c>
      <c r="D63" s="3" t="s">
        <v>460</v>
      </c>
      <c r="E63" s="3" t="s">
        <v>15</v>
      </c>
      <c r="F63" s="8">
        <v>37276068.29</v>
      </c>
      <c r="G63" s="3"/>
      <c r="H63" s="79"/>
      <c r="I63" s="3" t="s">
        <v>312</v>
      </c>
      <c r="J63" s="3"/>
      <c r="K63" s="15"/>
      <c r="L63" s="117" t="s">
        <v>83</v>
      </c>
    </row>
    <row r="64" spans="1:12" ht="63.75" thickBot="1">
      <c r="A64" s="3">
        <v>52</v>
      </c>
      <c r="B64" s="136" t="s">
        <v>530</v>
      </c>
      <c r="C64" s="3" t="s">
        <v>461</v>
      </c>
      <c r="D64" s="3" t="s">
        <v>462</v>
      </c>
      <c r="E64" s="3" t="s">
        <v>15</v>
      </c>
      <c r="F64" s="8">
        <v>21933370.42</v>
      </c>
      <c r="G64" s="3"/>
      <c r="H64" s="79"/>
      <c r="I64" s="3"/>
      <c r="J64" s="3"/>
      <c r="K64" s="15"/>
      <c r="L64" s="117" t="s">
        <v>83</v>
      </c>
    </row>
    <row r="65" spans="1:12" ht="63.75" thickBot="1">
      <c r="A65" s="3">
        <v>53</v>
      </c>
      <c r="B65" s="136" t="s">
        <v>531</v>
      </c>
      <c r="C65" s="3" t="s">
        <v>461</v>
      </c>
      <c r="D65" s="3" t="s">
        <v>463</v>
      </c>
      <c r="E65" s="3" t="s">
        <v>15</v>
      </c>
      <c r="F65" s="8">
        <v>18853883.24</v>
      </c>
      <c r="G65" s="3"/>
      <c r="H65" s="79"/>
      <c r="I65" s="3" t="s">
        <v>44</v>
      </c>
      <c r="J65" s="3"/>
      <c r="K65" s="15"/>
      <c r="L65" s="117" t="s">
        <v>83</v>
      </c>
    </row>
    <row r="66" spans="1:12" ht="32.25" thickBot="1">
      <c r="A66" s="3">
        <v>54</v>
      </c>
      <c r="B66" s="136" t="s">
        <v>532</v>
      </c>
      <c r="C66" s="3" t="s">
        <v>464</v>
      </c>
      <c r="D66" s="3" t="s">
        <v>465</v>
      </c>
      <c r="E66" s="3" t="s">
        <v>15</v>
      </c>
      <c r="F66" s="8">
        <v>108091037.81</v>
      </c>
      <c r="G66" s="3">
        <v>1</v>
      </c>
      <c r="H66" s="30" t="s">
        <v>749</v>
      </c>
      <c r="I66" s="3" t="s">
        <v>44</v>
      </c>
      <c r="J66" s="3"/>
      <c r="K66" s="15" t="s">
        <v>676</v>
      </c>
      <c r="L66" s="117" t="s">
        <v>82</v>
      </c>
    </row>
    <row r="67" spans="1:12" ht="79.5" thickBot="1">
      <c r="A67" s="3">
        <v>55</v>
      </c>
      <c r="B67" s="136" t="s">
        <v>533</v>
      </c>
      <c r="C67" s="3" t="s">
        <v>466</v>
      </c>
      <c r="D67" s="3" t="s">
        <v>467</v>
      </c>
      <c r="E67" s="3" t="s">
        <v>412</v>
      </c>
      <c r="F67" s="8">
        <v>15764096.17</v>
      </c>
      <c r="G67" s="3"/>
      <c r="H67" s="79"/>
      <c r="I67" s="3" t="s">
        <v>415</v>
      </c>
      <c r="J67" s="3"/>
      <c r="K67" s="15"/>
      <c r="L67" s="117" t="s">
        <v>83</v>
      </c>
    </row>
    <row r="68" spans="1:12" ht="32.25" thickBot="1">
      <c r="A68" s="3">
        <v>56</v>
      </c>
      <c r="B68" s="136" t="s">
        <v>534</v>
      </c>
      <c r="C68" s="3" t="s">
        <v>468</v>
      </c>
      <c r="D68" s="3" t="s">
        <v>469</v>
      </c>
      <c r="E68" s="3" t="s">
        <v>470</v>
      </c>
      <c r="F68" s="8">
        <v>755821.67</v>
      </c>
      <c r="G68" s="3"/>
      <c r="H68" s="79"/>
      <c r="I68" s="3" t="s">
        <v>471</v>
      </c>
      <c r="J68" s="3"/>
      <c r="K68" s="15"/>
      <c r="L68" s="117" t="s">
        <v>83</v>
      </c>
    </row>
    <row r="69" spans="1:12" ht="48" thickBot="1">
      <c r="A69" s="3">
        <v>57</v>
      </c>
      <c r="B69" s="136" t="s">
        <v>535</v>
      </c>
      <c r="C69" s="3" t="s">
        <v>472</v>
      </c>
      <c r="D69" s="3" t="s">
        <v>473</v>
      </c>
      <c r="E69" s="3" t="s">
        <v>429</v>
      </c>
      <c r="F69" s="8">
        <v>2982257.72</v>
      </c>
      <c r="G69" s="3"/>
      <c r="H69" s="79"/>
      <c r="I69" s="3"/>
      <c r="J69" s="3"/>
      <c r="K69" s="15"/>
      <c r="L69" s="117" t="s">
        <v>83</v>
      </c>
    </row>
    <row r="70" spans="1:12" ht="48" thickBot="1">
      <c r="A70" s="3">
        <v>58</v>
      </c>
      <c r="B70" s="136" t="s">
        <v>536</v>
      </c>
      <c r="C70" s="3" t="s">
        <v>472</v>
      </c>
      <c r="D70" s="3" t="s">
        <v>474</v>
      </c>
      <c r="E70" s="3" t="s">
        <v>15</v>
      </c>
      <c r="F70" s="8">
        <v>14494294.61</v>
      </c>
      <c r="G70" s="3"/>
      <c r="H70" s="79"/>
      <c r="I70" s="3" t="s">
        <v>475</v>
      </c>
      <c r="J70" s="3"/>
      <c r="K70" s="15"/>
      <c r="L70" s="117" t="s">
        <v>83</v>
      </c>
    </row>
    <row r="71" spans="1:12" ht="48" thickBot="1">
      <c r="A71" s="3">
        <v>59</v>
      </c>
      <c r="B71" s="136" t="s">
        <v>537</v>
      </c>
      <c r="C71" s="3" t="s">
        <v>472</v>
      </c>
      <c r="D71" s="3" t="s">
        <v>476</v>
      </c>
      <c r="E71" s="3" t="s">
        <v>15</v>
      </c>
      <c r="F71" s="8">
        <v>2196688.79</v>
      </c>
      <c r="G71" s="3"/>
      <c r="H71" s="79"/>
      <c r="I71" s="3" t="s">
        <v>475</v>
      </c>
      <c r="J71" s="3"/>
      <c r="K71" s="15"/>
      <c r="L71" s="117" t="s">
        <v>83</v>
      </c>
    </row>
    <row r="72" spans="1:12" ht="32.25" thickBot="1">
      <c r="A72" s="3">
        <v>60</v>
      </c>
      <c r="B72" s="136" t="s">
        <v>538</v>
      </c>
      <c r="C72" s="3" t="s">
        <v>477</v>
      </c>
      <c r="D72" s="3" t="s">
        <v>478</v>
      </c>
      <c r="E72" s="3" t="s">
        <v>15</v>
      </c>
      <c r="F72" s="8">
        <v>1681571.06</v>
      </c>
      <c r="G72" s="3"/>
      <c r="H72" s="37" t="s">
        <v>95</v>
      </c>
      <c r="I72" s="3" t="s">
        <v>479</v>
      </c>
      <c r="J72" s="3" t="s">
        <v>480</v>
      </c>
      <c r="K72" s="15"/>
      <c r="L72" s="117" t="s">
        <v>83</v>
      </c>
    </row>
    <row r="73" spans="1:12" ht="32.25" thickBot="1">
      <c r="A73" s="3">
        <v>61</v>
      </c>
      <c r="B73" s="136" t="s">
        <v>539</v>
      </c>
      <c r="C73" s="3" t="s">
        <v>481</v>
      </c>
      <c r="D73" s="3" t="s">
        <v>482</v>
      </c>
      <c r="E73" s="3" t="s">
        <v>483</v>
      </c>
      <c r="F73" s="8">
        <v>15205916.93</v>
      </c>
      <c r="G73" s="3"/>
      <c r="H73" s="79"/>
      <c r="I73" s="3" t="s">
        <v>484</v>
      </c>
      <c r="J73" s="3"/>
      <c r="K73" s="15"/>
      <c r="L73" s="117" t="s">
        <v>83</v>
      </c>
    </row>
    <row r="74" spans="1:12" ht="32.25" thickBot="1">
      <c r="A74" s="3">
        <v>62</v>
      </c>
      <c r="B74" s="136" t="s">
        <v>540</v>
      </c>
      <c r="C74" s="3" t="s">
        <v>481</v>
      </c>
      <c r="D74" s="3" t="s">
        <v>485</v>
      </c>
      <c r="E74" s="3" t="s">
        <v>15</v>
      </c>
      <c r="F74" s="8">
        <v>1861391.75</v>
      </c>
      <c r="G74" s="3"/>
      <c r="H74" s="79"/>
      <c r="I74" s="3"/>
      <c r="J74" s="3"/>
      <c r="K74" s="15"/>
      <c r="L74" s="117" t="s">
        <v>83</v>
      </c>
    </row>
    <row r="75" spans="1:12" ht="48" thickBot="1">
      <c r="A75" s="3">
        <v>63</v>
      </c>
      <c r="B75" s="136" t="s">
        <v>541</v>
      </c>
      <c r="C75" s="3" t="s">
        <v>486</v>
      </c>
      <c r="D75" s="3" t="s">
        <v>487</v>
      </c>
      <c r="E75" s="3" t="s">
        <v>429</v>
      </c>
      <c r="F75" s="8">
        <v>4588511.88</v>
      </c>
      <c r="G75" s="3"/>
      <c r="H75" s="79"/>
      <c r="I75" s="3"/>
      <c r="J75" s="3"/>
      <c r="K75" s="15"/>
      <c r="L75" s="117" t="s">
        <v>83</v>
      </c>
    </row>
    <row r="76" spans="1:12" ht="48" thickBot="1">
      <c r="A76" s="3">
        <v>64</v>
      </c>
      <c r="B76" s="136" t="s">
        <v>542</v>
      </c>
      <c r="C76" s="3" t="s">
        <v>488</v>
      </c>
      <c r="D76" s="3" t="s">
        <v>489</v>
      </c>
      <c r="E76" s="3" t="s">
        <v>429</v>
      </c>
      <c r="F76" s="8">
        <v>1503324.92</v>
      </c>
      <c r="G76" s="3"/>
      <c r="H76" s="79"/>
      <c r="I76" s="3"/>
      <c r="J76" s="3"/>
      <c r="K76" s="15"/>
      <c r="L76" s="117" t="s">
        <v>83</v>
      </c>
    </row>
    <row r="77" spans="1:12" ht="32.25" thickBot="1">
      <c r="A77" s="3">
        <v>65</v>
      </c>
      <c r="B77" s="136" t="s">
        <v>543</v>
      </c>
      <c r="C77" s="3" t="s">
        <v>490</v>
      </c>
      <c r="D77" s="3" t="s">
        <v>491</v>
      </c>
      <c r="E77" s="3" t="s">
        <v>492</v>
      </c>
      <c r="F77" s="8">
        <v>28147.4</v>
      </c>
      <c r="G77" s="3"/>
      <c r="H77" s="37" t="s">
        <v>95</v>
      </c>
      <c r="I77" s="3" t="s">
        <v>493</v>
      </c>
      <c r="J77" s="3" t="s">
        <v>493</v>
      </c>
      <c r="K77" s="15"/>
      <c r="L77" s="117" t="s">
        <v>83</v>
      </c>
    </row>
    <row r="78" spans="1:12" ht="32.25" thickBot="1">
      <c r="A78" s="3">
        <v>66</v>
      </c>
      <c r="B78" s="136" t="s">
        <v>544</v>
      </c>
      <c r="C78" s="3" t="s">
        <v>494</v>
      </c>
      <c r="D78" s="3" t="s">
        <v>495</v>
      </c>
      <c r="E78" s="3" t="s">
        <v>15</v>
      </c>
      <c r="F78" s="8">
        <v>67828.1</v>
      </c>
      <c r="G78" s="3"/>
      <c r="H78" s="37" t="s">
        <v>95</v>
      </c>
      <c r="I78" s="3"/>
      <c r="J78" s="3"/>
      <c r="K78" s="15"/>
      <c r="L78" s="117" t="s">
        <v>83</v>
      </c>
    </row>
    <row r="79" spans="1:12" ht="32.25" thickBot="1">
      <c r="A79" s="3">
        <v>67</v>
      </c>
      <c r="B79" s="136" t="s">
        <v>545</v>
      </c>
      <c r="C79" s="3" t="s">
        <v>496</v>
      </c>
      <c r="D79" s="3" t="s">
        <v>497</v>
      </c>
      <c r="E79" s="3" t="s">
        <v>470</v>
      </c>
      <c r="F79" s="8">
        <v>38602.8</v>
      </c>
      <c r="G79" s="3"/>
      <c r="H79" s="79"/>
      <c r="I79" s="3"/>
      <c r="J79" s="3"/>
      <c r="K79" s="15"/>
      <c r="L79" s="117" t="s">
        <v>83</v>
      </c>
    </row>
    <row r="80" spans="1:12" ht="32.25" thickBot="1">
      <c r="A80" s="3">
        <v>68</v>
      </c>
      <c r="B80" s="136" t="s">
        <v>546</v>
      </c>
      <c r="C80" s="3" t="s">
        <v>498</v>
      </c>
      <c r="D80" s="3" t="s">
        <v>499</v>
      </c>
      <c r="E80" s="3" t="s">
        <v>500</v>
      </c>
      <c r="F80" s="8">
        <v>247954.51</v>
      </c>
      <c r="G80" s="3"/>
      <c r="H80" s="37" t="s">
        <v>95</v>
      </c>
      <c r="I80" s="3" t="s">
        <v>479</v>
      </c>
      <c r="J80" s="3" t="s">
        <v>326</v>
      </c>
      <c r="K80" s="15"/>
      <c r="L80" s="117" t="s">
        <v>83</v>
      </c>
    </row>
    <row r="81" spans="1:12" ht="63.75" thickBot="1">
      <c r="A81" s="3">
        <v>69</v>
      </c>
      <c r="B81" s="136" t="s">
        <v>547</v>
      </c>
      <c r="C81" s="3" t="s">
        <v>501</v>
      </c>
      <c r="D81" s="3" t="s">
        <v>502</v>
      </c>
      <c r="E81" s="3" t="s">
        <v>680</v>
      </c>
      <c r="F81" s="8">
        <v>1478877.27</v>
      </c>
      <c r="G81" s="3"/>
      <c r="H81" s="37" t="s">
        <v>95</v>
      </c>
      <c r="I81" s="3" t="s">
        <v>158</v>
      </c>
      <c r="J81" s="3" t="s">
        <v>201</v>
      </c>
      <c r="K81" s="15"/>
      <c r="L81" s="117" t="s">
        <v>83</v>
      </c>
    </row>
    <row r="82" spans="1:12" ht="63.75" thickBot="1">
      <c r="A82" s="3">
        <v>70</v>
      </c>
      <c r="B82" s="136" t="s">
        <v>615</v>
      </c>
      <c r="C82" s="3" t="s">
        <v>501</v>
      </c>
      <c r="D82" s="3" t="s">
        <v>681</v>
      </c>
      <c r="E82" s="3" t="s">
        <v>682</v>
      </c>
      <c r="F82" s="8">
        <v>4887361.461346201</v>
      </c>
      <c r="G82" s="3">
        <v>11</v>
      </c>
      <c r="H82" s="30" t="s">
        <v>750</v>
      </c>
      <c r="I82" s="3" t="s">
        <v>549</v>
      </c>
      <c r="J82" s="3" t="s">
        <v>614</v>
      </c>
      <c r="K82" s="15" t="s">
        <v>676</v>
      </c>
      <c r="L82" s="117" t="s">
        <v>82</v>
      </c>
    </row>
    <row r="83" spans="1:12" ht="21" thickBot="1">
      <c r="A83" s="159" t="s">
        <v>73</v>
      </c>
      <c r="B83" s="159"/>
      <c r="C83" s="159"/>
      <c r="D83" s="159"/>
      <c r="E83" s="159"/>
      <c r="F83" s="159"/>
      <c r="G83" s="15">
        <v>52</v>
      </c>
      <c r="H83" s="6"/>
      <c r="I83" s="7"/>
      <c r="J83" s="7"/>
      <c r="K83" s="12"/>
      <c r="L83" s="117" t="s">
        <v>82</v>
      </c>
    </row>
    <row r="84" spans="1:12" ht="16.5" thickBot="1">
      <c r="A84" s="27"/>
      <c r="B84" s="33"/>
      <c r="C84" s="22"/>
      <c r="D84" s="22"/>
      <c r="E84" s="22"/>
      <c r="F84" s="72"/>
      <c r="G84" s="22"/>
      <c r="H84" s="22"/>
      <c r="I84" s="22"/>
      <c r="J84" s="22"/>
      <c r="K84" s="25"/>
      <c r="L84" s="123"/>
    </row>
    <row r="85" spans="1:12" s="42" customFormat="1" ht="16.5" thickBot="1">
      <c r="A85" s="40"/>
      <c r="B85" s="134"/>
      <c r="C85" s="156" t="s">
        <v>141</v>
      </c>
      <c r="D85" s="41"/>
      <c r="E85" s="41"/>
      <c r="F85" s="109"/>
      <c r="G85" s="41"/>
      <c r="H85" s="41"/>
      <c r="I85" s="41"/>
      <c r="J85" s="41"/>
      <c r="K85" s="41"/>
      <c r="L85" s="121"/>
    </row>
    <row r="86" spans="1:12" ht="48" thickBot="1">
      <c r="A86" s="12">
        <v>71</v>
      </c>
      <c r="B86" s="137" t="s">
        <v>727</v>
      </c>
      <c r="C86" s="12" t="s">
        <v>580</v>
      </c>
      <c r="D86" s="4" t="s">
        <v>581</v>
      </c>
      <c r="E86" s="4" t="s">
        <v>22</v>
      </c>
      <c r="F86" s="8">
        <v>10800000</v>
      </c>
      <c r="G86" s="4">
        <v>4</v>
      </c>
      <c r="H86" s="12" t="s">
        <v>701</v>
      </c>
      <c r="I86" s="10">
        <v>41821</v>
      </c>
      <c r="J86" s="10">
        <v>41882</v>
      </c>
      <c r="K86" s="15" t="s">
        <v>728</v>
      </c>
      <c r="L86" s="117" t="s">
        <v>82</v>
      </c>
    </row>
    <row r="87" spans="1:12" ht="32.25" thickBot="1">
      <c r="A87" s="12">
        <v>72</v>
      </c>
      <c r="B87" s="137" t="s">
        <v>729</v>
      </c>
      <c r="C87" s="12" t="s">
        <v>582</v>
      </c>
      <c r="D87" s="4" t="s">
        <v>583</v>
      </c>
      <c r="E87" s="4" t="s">
        <v>20</v>
      </c>
      <c r="F87" s="8">
        <v>4869790</v>
      </c>
      <c r="G87" s="4"/>
      <c r="H87" s="49" t="s">
        <v>95</v>
      </c>
      <c r="I87" s="10" t="s">
        <v>211</v>
      </c>
      <c r="J87" s="10">
        <v>41835</v>
      </c>
      <c r="K87" s="15"/>
      <c r="L87" s="117" t="s">
        <v>83</v>
      </c>
    </row>
    <row r="88" spans="1:12" ht="48" thickBot="1">
      <c r="A88" s="12">
        <v>73</v>
      </c>
      <c r="B88" s="137" t="s">
        <v>730</v>
      </c>
      <c r="C88" s="12" t="s">
        <v>584</v>
      </c>
      <c r="D88" s="4" t="s">
        <v>585</v>
      </c>
      <c r="E88" s="4" t="s">
        <v>586</v>
      </c>
      <c r="F88" s="8">
        <v>6051366.14</v>
      </c>
      <c r="G88" s="4"/>
      <c r="H88" s="12"/>
      <c r="I88" s="16"/>
      <c r="J88" s="16"/>
      <c r="K88" s="15"/>
      <c r="L88" s="117" t="s">
        <v>83</v>
      </c>
    </row>
    <row r="89" spans="1:12" ht="32.25" thickBot="1">
      <c r="A89" s="12">
        <v>74</v>
      </c>
      <c r="B89" s="137" t="s">
        <v>731</v>
      </c>
      <c r="C89" s="12" t="s">
        <v>607</v>
      </c>
      <c r="D89" s="4" t="s">
        <v>608</v>
      </c>
      <c r="E89" s="4" t="s">
        <v>22</v>
      </c>
      <c r="F89" s="8">
        <v>1586949.59</v>
      </c>
      <c r="G89" s="4"/>
      <c r="H89" s="12"/>
      <c r="I89" s="10" t="s">
        <v>24</v>
      </c>
      <c r="J89" s="10">
        <v>41882</v>
      </c>
      <c r="K89" s="15"/>
      <c r="L89" s="117" t="s">
        <v>83</v>
      </c>
    </row>
    <row r="90" spans="1:12" ht="32.25" thickBot="1">
      <c r="A90" s="12">
        <v>75</v>
      </c>
      <c r="B90" s="137" t="s">
        <v>732</v>
      </c>
      <c r="C90" s="12" t="s">
        <v>587</v>
      </c>
      <c r="D90" s="4" t="s">
        <v>588</v>
      </c>
      <c r="E90" s="4" t="s">
        <v>22</v>
      </c>
      <c r="F90" s="8">
        <v>3121307.81</v>
      </c>
      <c r="G90" s="4"/>
      <c r="H90" s="49" t="s">
        <v>95</v>
      </c>
      <c r="I90" s="16">
        <v>41824</v>
      </c>
      <c r="J90" s="16">
        <v>41882</v>
      </c>
      <c r="K90" s="15"/>
      <c r="L90" s="117" t="s">
        <v>83</v>
      </c>
    </row>
    <row r="91" spans="1:12" ht="32.25" thickBot="1">
      <c r="A91" s="12">
        <v>76</v>
      </c>
      <c r="B91" s="137" t="s">
        <v>733</v>
      </c>
      <c r="C91" s="12" t="s">
        <v>589</v>
      </c>
      <c r="D91" s="12" t="s">
        <v>590</v>
      </c>
      <c r="E91" s="12" t="s">
        <v>22</v>
      </c>
      <c r="F91" s="89">
        <v>1652800.56</v>
      </c>
      <c r="G91" s="4"/>
      <c r="H91" s="12"/>
      <c r="I91" s="90" t="s">
        <v>158</v>
      </c>
      <c r="J91" s="90">
        <v>41851</v>
      </c>
      <c r="K91" s="15"/>
      <c r="L91" s="117" t="s">
        <v>83</v>
      </c>
    </row>
    <row r="92" spans="1:12" ht="32.25" thickBot="1">
      <c r="A92" s="12">
        <v>77</v>
      </c>
      <c r="B92" s="137" t="s">
        <v>734</v>
      </c>
      <c r="C92" s="12" t="s">
        <v>591</v>
      </c>
      <c r="D92" s="4" t="s">
        <v>592</v>
      </c>
      <c r="E92" s="4" t="s">
        <v>20</v>
      </c>
      <c r="F92" s="8">
        <v>16800000</v>
      </c>
      <c r="G92" s="4"/>
      <c r="H92" s="12"/>
      <c r="I92" s="10">
        <v>41807</v>
      </c>
      <c r="J92" s="10">
        <v>41912</v>
      </c>
      <c r="K92" s="15"/>
      <c r="L92" s="117" t="s">
        <v>83</v>
      </c>
    </row>
    <row r="93" spans="1:12" ht="32.25" thickBot="1">
      <c r="A93" s="12">
        <v>78</v>
      </c>
      <c r="B93" s="137" t="s">
        <v>735</v>
      </c>
      <c r="C93" s="12" t="s">
        <v>593</v>
      </c>
      <c r="D93" s="4" t="s">
        <v>594</v>
      </c>
      <c r="E93" s="4" t="s">
        <v>22</v>
      </c>
      <c r="F93" s="8">
        <v>4304545.8</v>
      </c>
      <c r="G93" s="4"/>
      <c r="H93" s="12"/>
      <c r="I93" s="16"/>
      <c r="J93" s="16"/>
      <c r="K93" s="15"/>
      <c r="L93" s="117" t="s">
        <v>83</v>
      </c>
    </row>
    <row r="94" spans="1:12" ht="32.25" thickBot="1">
      <c r="A94" s="12">
        <v>79</v>
      </c>
      <c r="B94" s="137" t="s">
        <v>736</v>
      </c>
      <c r="C94" s="12" t="s">
        <v>593</v>
      </c>
      <c r="D94" s="4" t="s">
        <v>595</v>
      </c>
      <c r="E94" s="4" t="s">
        <v>22</v>
      </c>
      <c r="F94" s="8">
        <v>4638970.2</v>
      </c>
      <c r="G94" s="4"/>
      <c r="H94" s="12"/>
      <c r="I94" s="16"/>
      <c r="J94" s="16"/>
      <c r="K94" s="15"/>
      <c r="L94" s="117" t="s">
        <v>83</v>
      </c>
    </row>
    <row r="95" spans="1:12" ht="32.25" thickBot="1">
      <c r="A95" s="12">
        <v>80</v>
      </c>
      <c r="B95" s="137" t="s">
        <v>737</v>
      </c>
      <c r="C95" s="12" t="s">
        <v>593</v>
      </c>
      <c r="D95" s="4" t="s">
        <v>596</v>
      </c>
      <c r="E95" s="4" t="s">
        <v>22</v>
      </c>
      <c r="F95" s="8">
        <v>2352450.48</v>
      </c>
      <c r="G95" s="4"/>
      <c r="H95" s="12"/>
      <c r="I95" s="16"/>
      <c r="J95" s="16"/>
      <c r="K95" s="15"/>
      <c r="L95" s="117" t="s">
        <v>83</v>
      </c>
    </row>
    <row r="96" spans="1:12" ht="32.25" thickBot="1">
      <c r="A96" s="12">
        <v>81</v>
      </c>
      <c r="B96" s="137" t="s">
        <v>738</v>
      </c>
      <c r="C96" s="12" t="s">
        <v>597</v>
      </c>
      <c r="D96" s="4" t="s">
        <v>598</v>
      </c>
      <c r="E96" s="4" t="s">
        <v>22</v>
      </c>
      <c r="F96" s="8">
        <v>803047.58</v>
      </c>
      <c r="G96" s="4"/>
      <c r="H96" s="12"/>
      <c r="I96" s="16">
        <v>41836</v>
      </c>
      <c r="J96" s="16" t="s">
        <v>186</v>
      </c>
      <c r="K96" s="15"/>
      <c r="L96" s="117" t="s">
        <v>83</v>
      </c>
    </row>
    <row r="97" spans="1:12" ht="32.25" thickBot="1">
      <c r="A97" s="12">
        <v>82</v>
      </c>
      <c r="B97" s="137" t="s">
        <v>739</v>
      </c>
      <c r="C97" s="12" t="s">
        <v>597</v>
      </c>
      <c r="D97" s="4" t="s">
        <v>599</v>
      </c>
      <c r="E97" s="4" t="s">
        <v>22</v>
      </c>
      <c r="F97" s="8">
        <v>3442664.58</v>
      </c>
      <c r="G97" s="4"/>
      <c r="H97" s="12"/>
      <c r="I97" s="16"/>
      <c r="J97" s="16"/>
      <c r="K97" s="15"/>
      <c r="L97" s="117" t="s">
        <v>83</v>
      </c>
    </row>
    <row r="98" spans="1:12" ht="32.25" thickBot="1">
      <c r="A98" s="12">
        <v>83</v>
      </c>
      <c r="B98" s="137" t="s">
        <v>740</v>
      </c>
      <c r="C98" s="12" t="s">
        <v>597</v>
      </c>
      <c r="D98" s="4" t="s">
        <v>600</v>
      </c>
      <c r="E98" s="4" t="s">
        <v>22</v>
      </c>
      <c r="F98" s="8">
        <v>1888044.8</v>
      </c>
      <c r="G98" s="4"/>
      <c r="H98" s="12"/>
      <c r="I98" s="16"/>
      <c r="J98" s="16"/>
      <c r="K98" s="15"/>
      <c r="L98" s="117" t="s">
        <v>83</v>
      </c>
    </row>
    <row r="99" spans="1:12" ht="32.25" thickBot="1">
      <c r="A99" s="12">
        <v>84</v>
      </c>
      <c r="B99" s="137" t="s">
        <v>741</v>
      </c>
      <c r="C99" s="12" t="s">
        <v>597</v>
      </c>
      <c r="D99" s="4" t="s">
        <v>601</v>
      </c>
      <c r="E99" s="4" t="s">
        <v>22</v>
      </c>
      <c r="F99" s="8">
        <v>1880744.98</v>
      </c>
      <c r="G99" s="4"/>
      <c r="H99" s="12"/>
      <c r="I99" s="16"/>
      <c r="J99" s="16"/>
      <c r="K99" s="15"/>
      <c r="L99" s="117" t="s">
        <v>83</v>
      </c>
    </row>
    <row r="100" spans="1:12" ht="32.25" thickBot="1">
      <c r="A100" s="12">
        <v>85</v>
      </c>
      <c r="B100" s="137" t="s">
        <v>742</v>
      </c>
      <c r="C100" s="12" t="s">
        <v>597</v>
      </c>
      <c r="D100" s="4" t="s">
        <v>602</v>
      </c>
      <c r="E100" s="4" t="s">
        <v>22</v>
      </c>
      <c r="F100" s="8">
        <v>1062203.06</v>
      </c>
      <c r="G100" s="4"/>
      <c r="H100" s="12"/>
      <c r="I100" s="16"/>
      <c r="J100" s="16"/>
      <c r="K100" s="15"/>
      <c r="L100" s="117" t="s">
        <v>83</v>
      </c>
    </row>
    <row r="101" spans="1:12" ht="32.25" thickBot="1">
      <c r="A101" s="12">
        <v>86</v>
      </c>
      <c r="B101" s="137" t="s">
        <v>743</v>
      </c>
      <c r="C101" s="12" t="s">
        <v>603</v>
      </c>
      <c r="D101" s="4" t="s">
        <v>604</v>
      </c>
      <c r="E101" s="4" t="s">
        <v>22</v>
      </c>
      <c r="F101" s="8">
        <v>3233048.83</v>
      </c>
      <c r="G101" s="4"/>
      <c r="H101" s="12"/>
      <c r="I101" s="16"/>
      <c r="J101" s="16"/>
      <c r="K101" s="15"/>
      <c r="L101" s="117" t="s">
        <v>83</v>
      </c>
    </row>
    <row r="102" spans="1:12" ht="48" thickBot="1">
      <c r="A102" s="12">
        <v>87</v>
      </c>
      <c r="B102" s="137" t="s">
        <v>744</v>
      </c>
      <c r="C102" s="12" t="s">
        <v>605</v>
      </c>
      <c r="D102" s="4" t="s">
        <v>606</v>
      </c>
      <c r="E102" s="4" t="s">
        <v>22</v>
      </c>
      <c r="F102" s="8">
        <v>2995063.8</v>
      </c>
      <c r="G102" s="4"/>
      <c r="H102" s="12"/>
      <c r="I102" s="16"/>
      <c r="J102" s="16"/>
      <c r="K102" s="15"/>
      <c r="L102" s="117" t="s">
        <v>83</v>
      </c>
    </row>
    <row r="103" spans="1:12" ht="21" thickBot="1">
      <c r="A103" s="159" t="s">
        <v>73</v>
      </c>
      <c r="B103" s="159"/>
      <c r="C103" s="159"/>
      <c r="D103" s="159"/>
      <c r="E103" s="159"/>
      <c r="F103" s="159"/>
      <c r="G103" s="111">
        <v>38</v>
      </c>
      <c r="H103" s="6"/>
      <c r="I103" s="7"/>
      <c r="J103" s="7"/>
      <c r="K103" s="12"/>
      <c r="L103" s="117" t="s">
        <v>82</v>
      </c>
    </row>
    <row r="104" spans="1:12" ht="16.5" thickBot="1">
      <c r="A104" s="27"/>
      <c r="B104" s="33"/>
      <c r="C104" s="22"/>
      <c r="D104" s="22"/>
      <c r="E104" s="22"/>
      <c r="F104" s="72"/>
      <c r="G104" s="22"/>
      <c r="H104" s="22"/>
      <c r="I104" s="22"/>
      <c r="J104" s="22"/>
      <c r="K104" s="25"/>
      <c r="L104" s="123"/>
    </row>
    <row r="105" spans="1:12" s="42" customFormat="1" ht="16.5" thickBot="1">
      <c r="A105" s="40"/>
      <c r="B105" s="134"/>
      <c r="C105" s="155" t="s">
        <v>143</v>
      </c>
      <c r="D105" s="41"/>
      <c r="E105" s="41"/>
      <c r="F105" s="109"/>
      <c r="G105" s="41"/>
      <c r="H105" s="41"/>
      <c r="I105" s="41"/>
      <c r="J105" s="41"/>
      <c r="K105" s="41"/>
      <c r="L105" s="121"/>
    </row>
    <row r="106" spans="1:12" ht="32.25" thickBot="1">
      <c r="A106" s="4">
        <v>88</v>
      </c>
      <c r="B106" s="135">
        <v>1200</v>
      </c>
      <c r="C106" s="4" t="s">
        <v>64</v>
      </c>
      <c r="D106" s="4" t="s">
        <v>202</v>
      </c>
      <c r="E106" s="4" t="s">
        <v>15</v>
      </c>
      <c r="F106" s="13">
        <v>11160000</v>
      </c>
      <c r="G106" s="4"/>
      <c r="H106" s="4"/>
      <c r="I106" s="4" t="s">
        <v>203</v>
      </c>
      <c r="J106" s="4"/>
      <c r="K106" s="15"/>
      <c r="L106" s="117" t="s">
        <v>83</v>
      </c>
    </row>
    <row r="107" spans="1:12" ht="32.25" thickBot="1">
      <c r="A107" s="4">
        <v>89</v>
      </c>
      <c r="B107" s="135">
        <v>1201</v>
      </c>
      <c r="C107" s="4" t="s">
        <v>64</v>
      </c>
      <c r="D107" s="4" t="s">
        <v>204</v>
      </c>
      <c r="E107" s="4" t="s">
        <v>15</v>
      </c>
      <c r="F107" s="13">
        <v>16200000</v>
      </c>
      <c r="G107" s="4"/>
      <c r="H107" s="4"/>
      <c r="I107" s="4" t="s">
        <v>203</v>
      </c>
      <c r="J107" s="4"/>
      <c r="K107" s="15"/>
      <c r="L107" s="117" t="s">
        <v>83</v>
      </c>
    </row>
    <row r="108" spans="1:12" ht="32.25" thickBot="1">
      <c r="A108" s="4">
        <v>90</v>
      </c>
      <c r="B108" s="135">
        <v>1202</v>
      </c>
      <c r="C108" s="4" t="s">
        <v>64</v>
      </c>
      <c r="D108" s="4" t="s">
        <v>65</v>
      </c>
      <c r="E108" s="4" t="s">
        <v>66</v>
      </c>
      <c r="F108" s="13">
        <v>4927180.8</v>
      </c>
      <c r="G108" s="4"/>
      <c r="H108" s="116" t="s">
        <v>95</v>
      </c>
      <c r="I108" s="16">
        <v>41817</v>
      </c>
      <c r="J108" s="4" t="s">
        <v>671</v>
      </c>
      <c r="K108" s="15"/>
      <c r="L108" s="117" t="s">
        <v>83</v>
      </c>
    </row>
    <row r="109" spans="1:12" ht="32.25" thickBot="1">
      <c r="A109" s="4">
        <v>91</v>
      </c>
      <c r="B109" s="135">
        <v>1203</v>
      </c>
      <c r="C109" s="4" t="s">
        <v>205</v>
      </c>
      <c r="D109" s="4" t="s">
        <v>206</v>
      </c>
      <c r="E109" s="4" t="s">
        <v>15</v>
      </c>
      <c r="F109" s="13">
        <v>2535686.16</v>
      </c>
      <c r="G109" s="4">
        <v>6</v>
      </c>
      <c r="H109" s="4" t="s">
        <v>667</v>
      </c>
      <c r="I109" s="16">
        <v>41849</v>
      </c>
      <c r="J109" s="16">
        <v>41880</v>
      </c>
      <c r="K109" s="15" t="s">
        <v>702</v>
      </c>
      <c r="L109" s="127" t="s">
        <v>82</v>
      </c>
    </row>
    <row r="110" spans="1:12" ht="21" thickBot="1">
      <c r="A110" s="159" t="s">
        <v>73</v>
      </c>
      <c r="B110" s="159"/>
      <c r="C110" s="159"/>
      <c r="D110" s="159"/>
      <c r="E110" s="159"/>
      <c r="F110" s="159"/>
      <c r="G110" s="111">
        <v>40</v>
      </c>
      <c r="H110" s="6"/>
      <c r="I110" s="7"/>
      <c r="J110" s="7"/>
      <c r="K110" s="12"/>
      <c r="L110" s="117" t="s">
        <v>82</v>
      </c>
    </row>
    <row r="111" spans="1:12" ht="16.5" thickBot="1">
      <c r="A111" s="27"/>
      <c r="B111" s="33"/>
      <c r="C111" s="22"/>
      <c r="D111" s="22"/>
      <c r="E111" s="22"/>
      <c r="F111" s="72"/>
      <c r="G111" s="22"/>
      <c r="H111" s="22"/>
      <c r="I111" s="22"/>
      <c r="J111" s="22"/>
      <c r="K111" s="25"/>
      <c r="L111" s="123"/>
    </row>
    <row r="112" spans="1:12" s="42" customFormat="1" ht="16.5" thickBot="1">
      <c r="A112" s="40"/>
      <c r="B112" s="134"/>
      <c r="C112" s="155" t="s">
        <v>34</v>
      </c>
      <c r="D112" s="41"/>
      <c r="E112" s="41"/>
      <c r="F112" s="109"/>
      <c r="G112" s="41"/>
      <c r="H112" s="41"/>
      <c r="I112" s="41"/>
      <c r="J112" s="41"/>
      <c r="K112" s="41"/>
      <c r="L112" s="121"/>
    </row>
    <row r="113" spans="1:12" ht="32.25" thickBot="1">
      <c r="A113" s="5">
        <v>92</v>
      </c>
      <c r="B113" s="135"/>
      <c r="C113" s="6" t="s">
        <v>149</v>
      </c>
      <c r="D113" s="4" t="s">
        <v>722</v>
      </c>
      <c r="E113" s="4" t="s">
        <v>139</v>
      </c>
      <c r="F113" s="8">
        <v>1888031.24</v>
      </c>
      <c r="G113" s="4">
        <v>5</v>
      </c>
      <c r="H113" s="12" t="s">
        <v>721</v>
      </c>
      <c r="I113" s="16" t="s">
        <v>93</v>
      </c>
      <c r="J113" s="16" t="s">
        <v>94</v>
      </c>
      <c r="K113" s="15" t="s">
        <v>683</v>
      </c>
      <c r="L113" s="117" t="s">
        <v>82</v>
      </c>
    </row>
    <row r="114" spans="1:12" ht="21" thickBot="1">
      <c r="A114" s="159" t="s">
        <v>73</v>
      </c>
      <c r="B114" s="159"/>
      <c r="C114" s="159"/>
      <c r="D114" s="159"/>
      <c r="E114" s="159"/>
      <c r="F114" s="159"/>
      <c r="G114" s="15">
        <v>34</v>
      </c>
      <c r="H114" s="6"/>
      <c r="I114" s="7"/>
      <c r="J114" s="7"/>
      <c r="K114" s="12"/>
      <c r="L114" s="117" t="s">
        <v>82</v>
      </c>
    </row>
    <row r="115" spans="1:12" ht="16.5" thickBot="1">
      <c r="A115" s="27"/>
      <c r="B115" s="33"/>
      <c r="C115" s="22"/>
      <c r="D115" s="22"/>
      <c r="E115" s="22"/>
      <c r="F115" s="72"/>
      <c r="G115" s="22"/>
      <c r="H115" s="22"/>
      <c r="I115" s="22"/>
      <c r="J115" s="22"/>
      <c r="K115" s="34"/>
      <c r="L115" s="122"/>
    </row>
    <row r="116" spans="1:12" s="42" customFormat="1" ht="16.5" thickBot="1">
      <c r="A116" s="40"/>
      <c r="B116" s="134"/>
      <c r="C116" s="155" t="s">
        <v>41</v>
      </c>
      <c r="D116" s="41"/>
      <c r="E116" s="41"/>
      <c r="F116" s="45"/>
      <c r="G116" s="41"/>
      <c r="H116" s="41"/>
      <c r="I116" s="41"/>
      <c r="J116" s="41"/>
      <c r="K116" s="41"/>
      <c r="L116" s="121"/>
    </row>
    <row r="117" spans="1:12" ht="32.25" thickBot="1">
      <c r="A117" s="4">
        <v>93</v>
      </c>
      <c r="B117" s="135">
        <v>503</v>
      </c>
      <c r="C117" s="4" t="s">
        <v>207</v>
      </c>
      <c r="D117" s="4" t="s">
        <v>208</v>
      </c>
      <c r="E117" s="4" t="s">
        <v>209</v>
      </c>
      <c r="F117" s="11">
        <v>10467749.86</v>
      </c>
      <c r="G117" s="5"/>
      <c r="H117" s="116" t="s">
        <v>95</v>
      </c>
      <c r="I117" s="5" t="s">
        <v>210</v>
      </c>
      <c r="J117" s="5" t="s">
        <v>211</v>
      </c>
      <c r="K117" s="15"/>
      <c r="L117" s="117" t="s">
        <v>751</v>
      </c>
    </row>
    <row r="118" spans="1:12" ht="79.5" thickBot="1">
      <c r="A118" s="4">
        <v>94</v>
      </c>
      <c r="B118" s="135">
        <v>501</v>
      </c>
      <c r="C118" s="4" t="s">
        <v>212</v>
      </c>
      <c r="D118" s="5" t="s">
        <v>213</v>
      </c>
      <c r="E118" s="4" t="s">
        <v>209</v>
      </c>
      <c r="F118" s="11">
        <v>2076205.69</v>
      </c>
      <c r="G118" s="5"/>
      <c r="H118" s="5"/>
      <c r="I118" s="5" t="s">
        <v>214</v>
      </c>
      <c r="J118" s="5" t="s">
        <v>215</v>
      </c>
      <c r="K118" s="15" t="s">
        <v>752</v>
      </c>
      <c r="L118" s="117" t="s">
        <v>751</v>
      </c>
    </row>
    <row r="119" spans="1:12" ht="32.25" thickBot="1">
      <c r="A119" s="4">
        <v>95</v>
      </c>
      <c r="B119" s="135">
        <v>502</v>
      </c>
      <c r="C119" s="4" t="s">
        <v>216</v>
      </c>
      <c r="D119" s="5" t="s">
        <v>217</v>
      </c>
      <c r="E119" s="4" t="s">
        <v>209</v>
      </c>
      <c r="F119" s="11">
        <v>617597.46</v>
      </c>
      <c r="G119" s="5"/>
      <c r="H119" s="116" t="s">
        <v>95</v>
      </c>
      <c r="I119" s="5" t="s">
        <v>218</v>
      </c>
      <c r="J119" s="5" t="s">
        <v>219</v>
      </c>
      <c r="K119" s="15"/>
      <c r="L119" s="117" t="s">
        <v>751</v>
      </c>
    </row>
    <row r="120" spans="1:12" ht="32.25" thickBot="1">
      <c r="A120" s="4">
        <v>96</v>
      </c>
      <c r="B120" s="135">
        <v>505</v>
      </c>
      <c r="C120" s="4" t="s">
        <v>220</v>
      </c>
      <c r="D120" s="5" t="s">
        <v>221</v>
      </c>
      <c r="E120" s="4" t="s">
        <v>209</v>
      </c>
      <c r="F120" s="11">
        <v>1580264.41</v>
      </c>
      <c r="G120" s="5"/>
      <c r="H120" s="116" t="s">
        <v>95</v>
      </c>
      <c r="I120" s="5" t="s">
        <v>222</v>
      </c>
      <c r="J120" s="5" t="s">
        <v>223</v>
      </c>
      <c r="K120" s="15"/>
      <c r="L120" s="117" t="s">
        <v>751</v>
      </c>
    </row>
    <row r="121" spans="1:12" ht="79.5" thickBot="1">
      <c r="A121" s="4">
        <v>97</v>
      </c>
      <c r="B121" s="135">
        <v>511</v>
      </c>
      <c r="C121" s="4" t="s">
        <v>224</v>
      </c>
      <c r="D121" s="5" t="s">
        <v>166</v>
      </c>
      <c r="E121" s="4" t="s">
        <v>167</v>
      </c>
      <c r="F121" s="11">
        <v>629020.26</v>
      </c>
      <c r="G121" s="5"/>
      <c r="H121" s="4"/>
      <c r="I121" s="5" t="s">
        <v>24</v>
      </c>
      <c r="J121" s="5" t="s">
        <v>225</v>
      </c>
      <c r="K121" s="15" t="s">
        <v>752</v>
      </c>
      <c r="L121" s="117" t="s">
        <v>751</v>
      </c>
    </row>
    <row r="122" spans="1:12" ht="79.5" thickBot="1">
      <c r="A122" s="4">
        <v>98</v>
      </c>
      <c r="B122" s="135"/>
      <c r="C122" s="4" t="s">
        <v>226</v>
      </c>
      <c r="D122" s="5" t="s">
        <v>227</v>
      </c>
      <c r="E122" s="4" t="s">
        <v>228</v>
      </c>
      <c r="F122" s="11">
        <v>93453.79</v>
      </c>
      <c r="G122" s="5"/>
      <c r="H122" s="5"/>
      <c r="I122" s="5" t="s">
        <v>229</v>
      </c>
      <c r="J122" s="5"/>
      <c r="K122" s="15" t="s">
        <v>752</v>
      </c>
      <c r="L122" s="117" t="s">
        <v>751</v>
      </c>
    </row>
    <row r="123" spans="1:12" ht="32.25" thickBot="1">
      <c r="A123" s="4">
        <v>99</v>
      </c>
      <c r="B123" s="135">
        <v>509</v>
      </c>
      <c r="C123" s="4" t="s">
        <v>753</v>
      </c>
      <c r="D123" s="4" t="s">
        <v>173</v>
      </c>
      <c r="E123" s="4" t="s">
        <v>174</v>
      </c>
      <c r="F123" s="13">
        <v>7814474.74</v>
      </c>
      <c r="G123" s="4">
        <v>3</v>
      </c>
      <c r="H123" s="4" t="s">
        <v>754</v>
      </c>
      <c r="I123" s="4" t="s">
        <v>158</v>
      </c>
      <c r="J123" s="4" t="s">
        <v>175</v>
      </c>
      <c r="K123" s="15" t="s">
        <v>755</v>
      </c>
      <c r="L123" s="117" t="s">
        <v>82</v>
      </c>
    </row>
    <row r="124" spans="1:12" ht="32.25" thickBot="1">
      <c r="A124" s="4">
        <v>100</v>
      </c>
      <c r="B124" s="135">
        <v>510</v>
      </c>
      <c r="C124" s="4" t="s">
        <v>753</v>
      </c>
      <c r="D124" s="4" t="s">
        <v>703</v>
      </c>
      <c r="E124" s="4" t="s">
        <v>174</v>
      </c>
      <c r="F124" s="13">
        <v>1326249.89</v>
      </c>
      <c r="G124" s="4">
        <v>3</v>
      </c>
      <c r="H124" s="4"/>
      <c r="I124" s="4" t="s">
        <v>671</v>
      </c>
      <c r="J124" s="4" t="s">
        <v>704</v>
      </c>
      <c r="K124" s="15" t="s">
        <v>755</v>
      </c>
      <c r="L124" s="117" t="s">
        <v>82</v>
      </c>
    </row>
    <row r="125" spans="1:12" ht="63.75" thickBot="1">
      <c r="A125" s="4">
        <v>101</v>
      </c>
      <c r="B125" s="135"/>
      <c r="C125" s="4" t="s">
        <v>230</v>
      </c>
      <c r="D125" s="4" t="s">
        <v>231</v>
      </c>
      <c r="E125" s="4" t="s">
        <v>174</v>
      </c>
      <c r="F125" s="13" t="s">
        <v>756</v>
      </c>
      <c r="G125" s="4">
        <v>4</v>
      </c>
      <c r="H125" s="4" t="s">
        <v>757</v>
      </c>
      <c r="I125" s="4" t="s">
        <v>200</v>
      </c>
      <c r="J125" s="4" t="s">
        <v>232</v>
      </c>
      <c r="K125" s="15" t="s">
        <v>758</v>
      </c>
      <c r="L125" s="117" t="s">
        <v>82</v>
      </c>
    </row>
    <row r="126" spans="1:12" ht="21" thickBot="1">
      <c r="A126" s="159" t="s">
        <v>73</v>
      </c>
      <c r="B126" s="159"/>
      <c r="C126" s="159"/>
      <c r="D126" s="159"/>
      <c r="E126" s="159"/>
      <c r="F126" s="159"/>
      <c r="G126" s="15">
        <v>60</v>
      </c>
      <c r="H126" s="6"/>
      <c r="I126" s="7"/>
      <c r="J126" s="7"/>
      <c r="K126" s="15"/>
      <c r="L126" s="117" t="s">
        <v>82</v>
      </c>
    </row>
    <row r="127" spans="1:12" ht="16.5" thickBot="1">
      <c r="A127" s="32"/>
      <c r="B127" s="33"/>
      <c r="C127" s="33"/>
      <c r="D127" s="33"/>
      <c r="E127" s="33"/>
      <c r="F127" s="72"/>
      <c r="G127" s="33"/>
      <c r="H127" s="33"/>
      <c r="I127" s="33"/>
      <c r="J127" s="33"/>
      <c r="K127" s="35"/>
      <c r="L127" s="124"/>
    </row>
    <row r="128" spans="1:12" s="42" customFormat="1" ht="16.5" thickBot="1">
      <c r="A128" s="40"/>
      <c r="B128" s="134"/>
      <c r="C128" s="155" t="s">
        <v>142</v>
      </c>
      <c r="D128" s="41"/>
      <c r="E128" s="41"/>
      <c r="F128" s="45"/>
      <c r="G128" s="41"/>
      <c r="H128" s="41"/>
      <c r="I128" s="41"/>
      <c r="J128" s="41"/>
      <c r="K128" s="41"/>
      <c r="L128" s="121"/>
    </row>
    <row r="129" spans="1:12" ht="32.25" thickBot="1">
      <c r="A129" s="5">
        <v>102</v>
      </c>
      <c r="B129" s="139" t="s">
        <v>759</v>
      </c>
      <c r="C129" s="54" t="s">
        <v>187</v>
      </c>
      <c r="D129" s="4" t="s">
        <v>668</v>
      </c>
      <c r="E129" s="4" t="s">
        <v>20</v>
      </c>
      <c r="F129" s="92">
        <v>600000</v>
      </c>
      <c r="G129" s="4">
        <v>2</v>
      </c>
      <c r="H129" s="4" t="s">
        <v>661</v>
      </c>
      <c r="I129" s="5" t="s">
        <v>158</v>
      </c>
      <c r="J129" s="5" t="s">
        <v>181</v>
      </c>
      <c r="K129" s="57" t="s">
        <v>176</v>
      </c>
      <c r="L129" s="117" t="s">
        <v>82</v>
      </c>
    </row>
    <row r="130" spans="1:12" ht="32.25" thickBot="1">
      <c r="A130" s="5">
        <v>103</v>
      </c>
      <c r="B130" s="139" t="s">
        <v>760</v>
      </c>
      <c r="C130" s="54" t="s">
        <v>187</v>
      </c>
      <c r="D130" s="4" t="s">
        <v>705</v>
      </c>
      <c r="E130" s="4" t="s">
        <v>20</v>
      </c>
      <c r="F130" s="11">
        <v>5000000</v>
      </c>
      <c r="G130" s="5">
        <v>2</v>
      </c>
      <c r="H130" s="4" t="s">
        <v>706</v>
      </c>
      <c r="I130" s="5" t="s">
        <v>671</v>
      </c>
      <c r="J130" s="5" t="s">
        <v>707</v>
      </c>
      <c r="K130" s="57" t="s">
        <v>176</v>
      </c>
      <c r="L130" s="117" t="s">
        <v>82</v>
      </c>
    </row>
    <row r="131" spans="1:12" ht="48" thickBot="1">
      <c r="A131" s="5">
        <v>104</v>
      </c>
      <c r="B131" s="138" t="s">
        <v>761</v>
      </c>
      <c r="C131" s="54" t="s">
        <v>189</v>
      </c>
      <c r="D131" s="5" t="s">
        <v>657</v>
      </c>
      <c r="E131" s="54" t="s">
        <v>663</v>
      </c>
      <c r="F131" s="11">
        <v>3500000</v>
      </c>
      <c r="G131" s="4">
        <v>9</v>
      </c>
      <c r="H131" s="4" t="s">
        <v>662</v>
      </c>
      <c r="I131" s="5" t="s">
        <v>164</v>
      </c>
      <c r="J131" s="5" t="s">
        <v>69</v>
      </c>
      <c r="K131" s="57" t="s">
        <v>176</v>
      </c>
      <c r="L131" s="117" t="s">
        <v>82</v>
      </c>
    </row>
    <row r="132" spans="1:12" ht="48" thickBot="1">
      <c r="A132" s="5">
        <v>105</v>
      </c>
      <c r="B132" s="139" t="s">
        <v>762</v>
      </c>
      <c r="C132" s="54" t="s">
        <v>649</v>
      </c>
      <c r="D132" s="5" t="s">
        <v>650</v>
      </c>
      <c r="E132" s="4" t="s">
        <v>15</v>
      </c>
      <c r="F132" s="11">
        <v>7000000</v>
      </c>
      <c r="G132" s="95">
        <v>5</v>
      </c>
      <c r="H132" s="4" t="s">
        <v>684</v>
      </c>
      <c r="I132" s="5" t="s">
        <v>644</v>
      </c>
      <c r="J132" s="5" t="s">
        <v>651</v>
      </c>
      <c r="K132" s="57" t="s">
        <v>176</v>
      </c>
      <c r="L132" s="117" t="s">
        <v>82</v>
      </c>
    </row>
    <row r="133" spans="1:12" ht="32.25" thickBot="1">
      <c r="A133" s="5">
        <v>106</v>
      </c>
      <c r="B133" s="139" t="s">
        <v>763</v>
      </c>
      <c r="C133" s="54" t="s">
        <v>187</v>
      </c>
      <c r="D133" s="4" t="s">
        <v>188</v>
      </c>
      <c r="E133" s="4" t="s">
        <v>20</v>
      </c>
      <c r="F133" s="92">
        <v>600000</v>
      </c>
      <c r="G133" s="4"/>
      <c r="H133" s="37" t="s">
        <v>95</v>
      </c>
      <c r="I133" s="5" t="s">
        <v>158</v>
      </c>
      <c r="J133" s="5" t="s">
        <v>181</v>
      </c>
      <c r="K133" s="57"/>
      <c r="L133" s="117" t="s">
        <v>83</v>
      </c>
    </row>
    <row r="134" spans="1:12" ht="32.25" thickBot="1">
      <c r="A134" s="5">
        <v>107</v>
      </c>
      <c r="B134" s="139" t="s">
        <v>764</v>
      </c>
      <c r="C134" s="54" t="s">
        <v>645</v>
      </c>
      <c r="D134" s="5" t="s">
        <v>647</v>
      </c>
      <c r="E134" s="4" t="s">
        <v>20</v>
      </c>
      <c r="F134" s="11">
        <v>11000000</v>
      </c>
      <c r="G134" s="94"/>
      <c r="H134" s="37" t="s">
        <v>95</v>
      </c>
      <c r="I134" s="5" t="s">
        <v>644</v>
      </c>
      <c r="J134" s="5" t="s">
        <v>648</v>
      </c>
      <c r="K134" s="57"/>
      <c r="L134" s="117" t="s">
        <v>83</v>
      </c>
    </row>
    <row r="135" spans="1:12" ht="32.25" thickBot="1">
      <c r="A135" s="5">
        <v>108</v>
      </c>
      <c r="B135" s="139" t="s">
        <v>765</v>
      </c>
      <c r="C135" s="54" t="s">
        <v>645</v>
      </c>
      <c r="D135" s="5" t="s">
        <v>258</v>
      </c>
      <c r="E135" s="54" t="s">
        <v>660</v>
      </c>
      <c r="F135" s="11">
        <v>5000000</v>
      </c>
      <c r="G135" s="5"/>
      <c r="H135" s="37" t="s">
        <v>95</v>
      </c>
      <c r="I135" s="5" t="s">
        <v>644</v>
      </c>
      <c r="J135" s="5" t="s">
        <v>646</v>
      </c>
      <c r="K135" s="57"/>
      <c r="L135" s="117" t="s">
        <v>83</v>
      </c>
    </row>
    <row r="136" spans="1:12" ht="32.25" thickBot="1">
      <c r="A136" s="5">
        <v>109</v>
      </c>
      <c r="B136" s="139" t="s">
        <v>766</v>
      </c>
      <c r="C136" s="54" t="s">
        <v>187</v>
      </c>
      <c r="D136" s="4" t="s">
        <v>616</v>
      </c>
      <c r="E136" s="4" t="s">
        <v>20</v>
      </c>
      <c r="F136" s="13">
        <v>2000000</v>
      </c>
      <c r="G136" s="5"/>
      <c r="H136" s="37" t="s">
        <v>95</v>
      </c>
      <c r="I136" s="4" t="s">
        <v>617</v>
      </c>
      <c r="J136" s="4" t="s">
        <v>69</v>
      </c>
      <c r="K136" s="57"/>
      <c r="L136" s="117" t="s">
        <v>83</v>
      </c>
    </row>
    <row r="137" spans="1:12" ht="48" thickBot="1">
      <c r="A137" s="5">
        <v>110</v>
      </c>
      <c r="B137" s="139" t="s">
        <v>767</v>
      </c>
      <c r="C137" s="54" t="s">
        <v>197</v>
      </c>
      <c r="D137" s="4" t="s">
        <v>198</v>
      </c>
      <c r="E137" s="54" t="s">
        <v>199</v>
      </c>
      <c r="F137" s="11">
        <v>3000000</v>
      </c>
      <c r="G137" s="5"/>
      <c r="H137" s="37" t="s">
        <v>95</v>
      </c>
      <c r="I137" s="5" t="s">
        <v>200</v>
      </c>
      <c r="J137" s="10">
        <v>41837</v>
      </c>
      <c r="K137" s="57"/>
      <c r="L137" s="117" t="s">
        <v>83</v>
      </c>
    </row>
    <row r="138" spans="1:12" ht="32.25" thickBot="1">
      <c r="A138" s="5">
        <v>111</v>
      </c>
      <c r="B138" s="140" t="s">
        <v>768</v>
      </c>
      <c r="C138" s="54" t="s">
        <v>233</v>
      </c>
      <c r="D138" s="4" t="s">
        <v>234</v>
      </c>
      <c r="E138" s="54"/>
      <c r="F138" s="11">
        <v>700000</v>
      </c>
      <c r="G138" s="5"/>
      <c r="H138" s="37" t="s">
        <v>95</v>
      </c>
      <c r="I138" s="5"/>
      <c r="J138" s="10"/>
      <c r="K138" s="57"/>
      <c r="L138" s="117" t="s">
        <v>83</v>
      </c>
    </row>
    <row r="139" spans="1:12" ht="32.25" thickBot="1">
      <c r="A139" s="5">
        <v>112</v>
      </c>
      <c r="B139" s="139" t="s">
        <v>769</v>
      </c>
      <c r="C139" s="54" t="s">
        <v>235</v>
      </c>
      <c r="D139" s="4" t="s">
        <v>236</v>
      </c>
      <c r="E139" s="54"/>
      <c r="F139" s="11">
        <v>2000000</v>
      </c>
      <c r="G139" s="5"/>
      <c r="H139" s="37" t="s">
        <v>95</v>
      </c>
      <c r="I139" s="5"/>
      <c r="J139" s="10"/>
      <c r="K139" s="57"/>
      <c r="L139" s="117" t="s">
        <v>83</v>
      </c>
    </row>
    <row r="140" spans="1:12" ht="32.25" thickBot="1">
      <c r="A140" s="5">
        <v>113</v>
      </c>
      <c r="B140" s="138" t="s">
        <v>761</v>
      </c>
      <c r="C140" s="54" t="s">
        <v>237</v>
      </c>
      <c r="D140" s="74" t="s">
        <v>238</v>
      </c>
      <c r="E140" s="93"/>
      <c r="F140" s="11">
        <v>300000</v>
      </c>
      <c r="G140" s="5"/>
      <c r="H140" s="37" t="s">
        <v>95</v>
      </c>
      <c r="I140" s="5"/>
      <c r="J140" s="10"/>
      <c r="K140" s="57"/>
      <c r="L140" s="117" t="s">
        <v>83</v>
      </c>
    </row>
    <row r="141" spans="1:12" ht="32.25" thickBot="1">
      <c r="A141" s="5">
        <v>114</v>
      </c>
      <c r="B141" s="139" t="s">
        <v>770</v>
      </c>
      <c r="C141" s="54" t="s">
        <v>237</v>
      </c>
      <c r="D141" s="74" t="s">
        <v>239</v>
      </c>
      <c r="E141" s="93"/>
      <c r="F141" s="11">
        <v>1100000</v>
      </c>
      <c r="G141" s="5"/>
      <c r="H141" s="37" t="s">
        <v>95</v>
      </c>
      <c r="I141" s="5"/>
      <c r="J141" s="10"/>
      <c r="K141" s="57"/>
      <c r="L141" s="117" t="s">
        <v>83</v>
      </c>
    </row>
    <row r="142" spans="1:12" ht="32.25" thickBot="1">
      <c r="A142" s="5">
        <v>115</v>
      </c>
      <c r="B142" s="139" t="s">
        <v>771</v>
      </c>
      <c r="C142" s="54" t="s">
        <v>237</v>
      </c>
      <c r="D142" s="74" t="s">
        <v>240</v>
      </c>
      <c r="E142" s="93"/>
      <c r="F142" s="11">
        <v>300000</v>
      </c>
      <c r="G142" s="5"/>
      <c r="H142" s="37" t="s">
        <v>95</v>
      </c>
      <c r="I142" s="5"/>
      <c r="J142" s="10"/>
      <c r="K142" s="57"/>
      <c r="L142" s="117" t="s">
        <v>83</v>
      </c>
    </row>
    <row r="143" spans="1:12" ht="32.25" thickBot="1">
      <c r="A143" s="5">
        <v>116</v>
      </c>
      <c r="B143" s="139" t="s">
        <v>772</v>
      </c>
      <c r="C143" s="54" t="s">
        <v>237</v>
      </c>
      <c r="D143" s="74" t="s">
        <v>241</v>
      </c>
      <c r="E143" s="93"/>
      <c r="F143" s="11">
        <v>250000</v>
      </c>
      <c r="G143" s="5"/>
      <c r="H143" s="37" t="s">
        <v>95</v>
      </c>
      <c r="I143" s="5"/>
      <c r="J143" s="10"/>
      <c r="K143" s="57"/>
      <c r="L143" s="117" t="s">
        <v>83</v>
      </c>
    </row>
    <row r="144" spans="1:12" ht="32.25" thickBot="1">
      <c r="A144" s="5">
        <v>117</v>
      </c>
      <c r="B144" s="139" t="s">
        <v>773</v>
      </c>
      <c r="C144" s="54" t="s">
        <v>237</v>
      </c>
      <c r="D144" s="74" t="s">
        <v>242</v>
      </c>
      <c r="E144" s="93"/>
      <c r="F144" s="11">
        <v>500000</v>
      </c>
      <c r="G144" s="5"/>
      <c r="H144" s="37" t="s">
        <v>95</v>
      </c>
      <c r="I144" s="5"/>
      <c r="J144" s="10"/>
      <c r="K144" s="57"/>
      <c r="L144" s="117" t="s">
        <v>83</v>
      </c>
    </row>
    <row r="145" spans="1:12" ht="32.25" thickBot="1">
      <c r="A145" s="5">
        <v>118</v>
      </c>
      <c r="B145" s="139" t="s">
        <v>774</v>
      </c>
      <c r="C145" s="54" t="s">
        <v>237</v>
      </c>
      <c r="D145" s="74" t="s">
        <v>243</v>
      </c>
      <c r="E145" s="93"/>
      <c r="F145" s="11">
        <v>250000</v>
      </c>
      <c r="G145" s="5"/>
      <c r="H145" s="37" t="s">
        <v>95</v>
      </c>
      <c r="I145" s="5"/>
      <c r="J145" s="10"/>
      <c r="K145" s="57"/>
      <c r="L145" s="117" t="s">
        <v>83</v>
      </c>
    </row>
    <row r="146" spans="1:12" ht="32.25" thickBot="1">
      <c r="A146" s="5">
        <v>119</v>
      </c>
      <c r="B146" s="139" t="s">
        <v>775</v>
      </c>
      <c r="C146" s="54" t="s">
        <v>237</v>
      </c>
      <c r="D146" s="74" t="s">
        <v>244</v>
      </c>
      <c r="E146" s="93"/>
      <c r="F146" s="11">
        <v>300000</v>
      </c>
      <c r="G146" s="5"/>
      <c r="H146" s="37" t="s">
        <v>95</v>
      </c>
      <c r="I146" s="5"/>
      <c r="J146" s="10"/>
      <c r="K146" s="57"/>
      <c r="L146" s="117" t="s">
        <v>83</v>
      </c>
    </row>
    <row r="147" spans="1:12" ht="32.25" thickBot="1">
      <c r="A147" s="5">
        <v>120</v>
      </c>
      <c r="B147" s="138" t="s">
        <v>761</v>
      </c>
      <c r="C147" s="54" t="s">
        <v>237</v>
      </c>
      <c r="D147" s="74" t="s">
        <v>245</v>
      </c>
      <c r="E147" s="93"/>
      <c r="F147" s="11">
        <v>350000</v>
      </c>
      <c r="G147" s="5"/>
      <c r="H147" s="37" t="s">
        <v>95</v>
      </c>
      <c r="I147" s="5"/>
      <c r="J147" s="10"/>
      <c r="K147" s="57"/>
      <c r="L147" s="117" t="s">
        <v>83</v>
      </c>
    </row>
    <row r="148" spans="1:12" ht="64.5" thickBot="1">
      <c r="A148" s="5">
        <v>121</v>
      </c>
      <c r="B148" s="139" t="s">
        <v>776</v>
      </c>
      <c r="C148" s="54" t="s">
        <v>246</v>
      </c>
      <c r="D148" s="75" t="s">
        <v>247</v>
      </c>
      <c r="E148" s="54"/>
      <c r="F148" s="11">
        <v>2000000</v>
      </c>
      <c r="G148" s="5"/>
      <c r="H148" s="37" t="s">
        <v>95</v>
      </c>
      <c r="I148" s="5"/>
      <c r="J148" s="10"/>
      <c r="K148" s="57"/>
      <c r="L148" s="117" t="s">
        <v>83</v>
      </c>
    </row>
    <row r="149" spans="1:12" ht="32.25" customHeight="1" thickBot="1">
      <c r="A149" s="5">
        <v>122</v>
      </c>
      <c r="B149" s="139" t="s">
        <v>777</v>
      </c>
      <c r="C149" s="54" t="s">
        <v>248</v>
      </c>
      <c r="D149" s="74" t="s">
        <v>249</v>
      </c>
      <c r="E149" s="54"/>
      <c r="F149" s="11">
        <v>650000</v>
      </c>
      <c r="G149" s="5"/>
      <c r="H149" s="37" t="s">
        <v>95</v>
      </c>
      <c r="I149" s="5"/>
      <c r="J149" s="10"/>
      <c r="K149" s="57"/>
      <c r="L149" s="117" t="s">
        <v>83</v>
      </c>
    </row>
    <row r="150" spans="1:12" ht="32.25" thickBot="1">
      <c r="A150" s="5">
        <v>123</v>
      </c>
      <c r="B150" s="139" t="s">
        <v>778</v>
      </c>
      <c r="C150" s="54" t="s">
        <v>248</v>
      </c>
      <c r="D150" s="74" t="s">
        <v>250</v>
      </c>
      <c r="E150" s="54"/>
      <c r="F150" s="11">
        <v>450000</v>
      </c>
      <c r="G150" s="5"/>
      <c r="H150" s="37" t="s">
        <v>95</v>
      </c>
      <c r="I150" s="5"/>
      <c r="J150" s="10"/>
      <c r="K150" s="57"/>
      <c r="L150" s="117" t="s">
        <v>83</v>
      </c>
    </row>
    <row r="151" spans="1:12" ht="32.25" thickBot="1">
      <c r="A151" s="5">
        <v>124</v>
      </c>
      <c r="B151" s="138" t="s">
        <v>761</v>
      </c>
      <c r="C151" s="54" t="s">
        <v>251</v>
      </c>
      <c r="D151" s="76" t="s">
        <v>252</v>
      </c>
      <c r="E151" s="54"/>
      <c r="F151" s="11">
        <v>600000</v>
      </c>
      <c r="G151" s="5"/>
      <c r="H151" s="37" t="s">
        <v>95</v>
      </c>
      <c r="I151" s="5"/>
      <c r="J151" s="10"/>
      <c r="K151" s="57"/>
      <c r="L151" s="117" t="s">
        <v>83</v>
      </c>
    </row>
    <row r="152" spans="1:12" ht="32.25" thickBot="1">
      <c r="A152" s="5">
        <v>125</v>
      </c>
      <c r="B152" s="138" t="s">
        <v>761</v>
      </c>
      <c r="C152" s="54" t="s">
        <v>251</v>
      </c>
      <c r="D152" s="76" t="s">
        <v>253</v>
      </c>
      <c r="E152" s="54"/>
      <c r="F152" s="11">
        <v>400000</v>
      </c>
      <c r="G152" s="5"/>
      <c r="H152" s="37" t="s">
        <v>95</v>
      </c>
      <c r="I152" s="5"/>
      <c r="J152" s="10"/>
      <c r="K152" s="57"/>
      <c r="L152" s="117" t="s">
        <v>83</v>
      </c>
    </row>
    <row r="153" spans="1:12" ht="32.25" thickBot="1">
      <c r="A153" s="5">
        <v>126</v>
      </c>
      <c r="B153" s="135" t="s">
        <v>779</v>
      </c>
      <c r="C153" s="54" t="s">
        <v>251</v>
      </c>
      <c r="D153" s="76" t="s">
        <v>254</v>
      </c>
      <c r="E153" s="54"/>
      <c r="F153" s="11">
        <v>1000000</v>
      </c>
      <c r="G153" s="5"/>
      <c r="H153" s="37" t="s">
        <v>95</v>
      </c>
      <c r="I153" s="5"/>
      <c r="J153" s="10"/>
      <c r="K153" s="57"/>
      <c r="L153" s="117" t="s">
        <v>83</v>
      </c>
    </row>
    <row r="154" spans="1:12" ht="32.25" thickBot="1">
      <c r="A154" s="5">
        <v>127</v>
      </c>
      <c r="B154" s="135" t="s">
        <v>780</v>
      </c>
      <c r="C154" s="54" t="s">
        <v>251</v>
      </c>
      <c r="D154" s="76" t="s">
        <v>255</v>
      </c>
      <c r="E154" s="54"/>
      <c r="F154" s="11">
        <v>1000000</v>
      </c>
      <c r="G154" s="5"/>
      <c r="H154" s="37" t="s">
        <v>95</v>
      </c>
      <c r="I154" s="5"/>
      <c r="J154" s="10"/>
      <c r="K154" s="57"/>
      <c r="L154" s="117" t="s">
        <v>83</v>
      </c>
    </row>
    <row r="155" spans="1:12" ht="32.25" thickBot="1">
      <c r="A155" s="5">
        <v>128</v>
      </c>
      <c r="B155" s="138" t="s">
        <v>761</v>
      </c>
      <c r="C155" s="54" t="s">
        <v>251</v>
      </c>
      <c r="D155" s="76" t="s">
        <v>26</v>
      </c>
      <c r="E155" s="54"/>
      <c r="F155" s="11">
        <v>340000</v>
      </c>
      <c r="G155" s="5"/>
      <c r="H155" s="37" t="s">
        <v>95</v>
      </c>
      <c r="I155" s="5"/>
      <c r="J155" s="10"/>
      <c r="K155" s="57"/>
      <c r="L155" s="117" t="s">
        <v>83</v>
      </c>
    </row>
    <row r="156" spans="1:12" ht="32.25" thickBot="1">
      <c r="A156" s="5">
        <v>129</v>
      </c>
      <c r="B156" s="135" t="s">
        <v>781</v>
      </c>
      <c r="C156" s="54" t="s">
        <v>187</v>
      </c>
      <c r="D156" s="76" t="s">
        <v>256</v>
      </c>
      <c r="E156" s="54"/>
      <c r="F156" s="11">
        <v>500000</v>
      </c>
      <c r="G156" s="5"/>
      <c r="H156" s="37" t="s">
        <v>95</v>
      </c>
      <c r="I156" s="5"/>
      <c r="J156" s="10"/>
      <c r="K156" s="57"/>
      <c r="L156" s="117" t="s">
        <v>83</v>
      </c>
    </row>
    <row r="157" spans="1:12" ht="32.25" thickBot="1">
      <c r="A157" s="5">
        <v>130</v>
      </c>
      <c r="B157" s="138" t="s">
        <v>761</v>
      </c>
      <c r="C157" s="54" t="s">
        <v>187</v>
      </c>
      <c r="D157" s="76" t="s">
        <v>257</v>
      </c>
      <c r="E157" s="54"/>
      <c r="F157" s="11">
        <v>340000</v>
      </c>
      <c r="G157" s="5"/>
      <c r="H157" s="37" t="s">
        <v>95</v>
      </c>
      <c r="I157" s="5"/>
      <c r="J157" s="10"/>
      <c r="K157" s="57"/>
      <c r="L157" s="117" t="s">
        <v>83</v>
      </c>
    </row>
    <row r="158" spans="1:12" ht="32.25" thickBot="1">
      <c r="A158" s="5">
        <v>131</v>
      </c>
      <c r="B158" s="135" t="s">
        <v>765</v>
      </c>
      <c r="C158" s="54" t="s">
        <v>187</v>
      </c>
      <c r="D158" s="76" t="s">
        <v>258</v>
      </c>
      <c r="E158" s="54"/>
      <c r="F158" s="11">
        <v>3000000</v>
      </c>
      <c r="G158" s="5"/>
      <c r="H158" s="37" t="s">
        <v>95</v>
      </c>
      <c r="I158" s="5"/>
      <c r="J158" s="10"/>
      <c r="K158" s="57"/>
      <c r="L158" s="117" t="s">
        <v>83</v>
      </c>
    </row>
    <row r="159" spans="1:12" ht="32.25" thickBot="1">
      <c r="A159" s="5">
        <v>132</v>
      </c>
      <c r="B159" s="138" t="s">
        <v>761</v>
      </c>
      <c r="C159" s="54" t="s">
        <v>187</v>
      </c>
      <c r="D159" s="76" t="s">
        <v>259</v>
      </c>
      <c r="E159" s="54"/>
      <c r="F159" s="11">
        <v>200000</v>
      </c>
      <c r="G159" s="5"/>
      <c r="H159" s="37" t="s">
        <v>95</v>
      </c>
      <c r="I159" s="5"/>
      <c r="J159" s="10"/>
      <c r="K159" s="57"/>
      <c r="L159" s="117" t="s">
        <v>83</v>
      </c>
    </row>
    <row r="160" spans="1:12" ht="32.25" thickBot="1">
      <c r="A160" s="5">
        <v>133</v>
      </c>
      <c r="B160" s="135" t="s">
        <v>782</v>
      </c>
      <c r="C160" s="54" t="s">
        <v>187</v>
      </c>
      <c r="D160" s="76" t="s">
        <v>28</v>
      </c>
      <c r="E160" s="54"/>
      <c r="F160" s="11">
        <v>1700000</v>
      </c>
      <c r="G160" s="5"/>
      <c r="H160" s="37" t="s">
        <v>95</v>
      </c>
      <c r="I160" s="5"/>
      <c r="J160" s="10"/>
      <c r="K160" s="57"/>
      <c r="L160" s="117" t="s">
        <v>83</v>
      </c>
    </row>
    <row r="161" spans="1:12" ht="21" thickBot="1">
      <c r="A161" s="159" t="s">
        <v>73</v>
      </c>
      <c r="B161" s="159"/>
      <c r="C161" s="159"/>
      <c r="D161" s="159"/>
      <c r="E161" s="159"/>
      <c r="F161" s="159"/>
      <c r="G161" s="15">
        <v>77</v>
      </c>
      <c r="H161" s="6"/>
      <c r="I161" s="7"/>
      <c r="J161" s="7"/>
      <c r="K161" s="12"/>
      <c r="L161" s="117" t="s">
        <v>82</v>
      </c>
    </row>
    <row r="162" spans="1:12" ht="16.5" thickBot="1">
      <c r="A162" s="27"/>
      <c r="B162" s="33"/>
      <c r="C162" s="22"/>
      <c r="D162" s="22"/>
      <c r="E162" s="22"/>
      <c r="F162" s="72"/>
      <c r="G162" s="22"/>
      <c r="H162" s="22"/>
      <c r="I162" s="29"/>
      <c r="J162" s="29"/>
      <c r="K162" s="25"/>
      <c r="L162" s="123"/>
    </row>
    <row r="163" spans="1:12" s="42" customFormat="1" ht="16.5" thickBot="1">
      <c r="A163" s="40"/>
      <c r="B163" s="134"/>
      <c r="C163" s="156" t="s">
        <v>97</v>
      </c>
      <c r="D163" s="41"/>
      <c r="E163" s="41"/>
      <c r="F163" s="45"/>
      <c r="G163" s="41"/>
      <c r="H163" s="41"/>
      <c r="I163" s="41"/>
      <c r="J163" s="41"/>
      <c r="K163" s="41"/>
      <c r="L163" s="121"/>
    </row>
    <row r="164" spans="1:12" ht="126.75" thickBot="1">
      <c r="A164" s="4">
        <v>134</v>
      </c>
      <c r="B164" s="135"/>
      <c r="C164" s="4" t="s">
        <v>260</v>
      </c>
      <c r="D164" s="4" t="s">
        <v>261</v>
      </c>
      <c r="E164" s="4" t="s">
        <v>262</v>
      </c>
      <c r="F164" s="13">
        <v>2144640.006</v>
      </c>
      <c r="G164" s="4"/>
      <c r="H164" s="49" t="s">
        <v>95</v>
      </c>
      <c r="I164" s="16" t="s">
        <v>263</v>
      </c>
      <c r="J164" s="16" t="s">
        <v>14</v>
      </c>
      <c r="K164" s="48"/>
      <c r="L164" s="117" t="s">
        <v>83</v>
      </c>
    </row>
    <row r="165" spans="1:12" ht="142.5" thickBot="1">
      <c r="A165" s="4">
        <v>135</v>
      </c>
      <c r="B165" s="135"/>
      <c r="C165" s="4" t="s">
        <v>265</v>
      </c>
      <c r="D165" s="4" t="s">
        <v>266</v>
      </c>
      <c r="E165" s="4" t="s">
        <v>267</v>
      </c>
      <c r="F165" s="13">
        <v>1080550.4819999998</v>
      </c>
      <c r="G165" s="4"/>
      <c r="H165" s="49" t="s">
        <v>95</v>
      </c>
      <c r="I165" s="16" t="s">
        <v>263</v>
      </c>
      <c r="J165" s="16" t="s">
        <v>264</v>
      </c>
      <c r="K165" s="48"/>
      <c r="L165" s="117" t="s">
        <v>83</v>
      </c>
    </row>
    <row r="166" spans="1:12" ht="126.75" thickBot="1">
      <c r="A166" s="4">
        <v>136</v>
      </c>
      <c r="B166" s="135"/>
      <c r="C166" s="4" t="s">
        <v>269</v>
      </c>
      <c r="D166" s="4" t="s">
        <v>270</v>
      </c>
      <c r="E166" s="4" t="s">
        <v>271</v>
      </c>
      <c r="F166" s="13">
        <v>149407.63199999998</v>
      </c>
      <c r="G166" s="4"/>
      <c r="H166" s="49" t="s">
        <v>95</v>
      </c>
      <c r="I166" s="16" t="s">
        <v>263</v>
      </c>
      <c r="J166" s="16" t="s">
        <v>268</v>
      </c>
      <c r="K166" s="48"/>
      <c r="L166" s="117" t="s">
        <v>83</v>
      </c>
    </row>
    <row r="167" spans="1:12" ht="95.25" thickBot="1">
      <c r="A167" s="4">
        <v>137</v>
      </c>
      <c r="B167" s="135"/>
      <c r="C167" s="4" t="s">
        <v>269</v>
      </c>
      <c r="D167" s="4" t="s">
        <v>272</v>
      </c>
      <c r="E167" s="4" t="s">
        <v>273</v>
      </c>
      <c r="F167" s="13">
        <v>4380133.284</v>
      </c>
      <c r="G167" s="4"/>
      <c r="H167" s="49" t="s">
        <v>95</v>
      </c>
      <c r="I167" s="16" t="s">
        <v>554</v>
      </c>
      <c r="J167" s="16" t="s">
        <v>14</v>
      </c>
      <c r="K167" s="48"/>
      <c r="L167" s="117" t="s">
        <v>83</v>
      </c>
    </row>
    <row r="168" spans="1:12" ht="48" thickBot="1">
      <c r="A168" s="4">
        <v>138</v>
      </c>
      <c r="B168" s="135"/>
      <c r="C168" s="4" t="s">
        <v>275</v>
      </c>
      <c r="D168" s="4" t="s">
        <v>276</v>
      </c>
      <c r="E168" s="4" t="s">
        <v>277</v>
      </c>
      <c r="F168" s="13">
        <v>459309.30000000005</v>
      </c>
      <c r="G168" s="4"/>
      <c r="H168" s="49" t="s">
        <v>95</v>
      </c>
      <c r="I168" s="16" t="s">
        <v>274</v>
      </c>
      <c r="J168" s="16" t="s">
        <v>264</v>
      </c>
      <c r="K168" s="48"/>
      <c r="L168" s="117" t="s">
        <v>83</v>
      </c>
    </row>
    <row r="169" spans="1:12" ht="95.25" thickBot="1">
      <c r="A169" s="4">
        <v>139</v>
      </c>
      <c r="B169" s="135"/>
      <c r="C169" s="4" t="s">
        <v>278</v>
      </c>
      <c r="D169" s="4" t="s">
        <v>279</v>
      </c>
      <c r="E169" s="4" t="s">
        <v>280</v>
      </c>
      <c r="F169" s="13">
        <v>394628.712</v>
      </c>
      <c r="G169" s="4"/>
      <c r="H169" s="49" t="s">
        <v>95</v>
      </c>
      <c r="I169" s="16" t="s">
        <v>263</v>
      </c>
      <c r="J169" s="16" t="s">
        <v>268</v>
      </c>
      <c r="K169" s="48"/>
      <c r="L169" s="117" t="s">
        <v>83</v>
      </c>
    </row>
    <row r="170" spans="1:12" ht="126.75" thickBot="1">
      <c r="A170" s="4">
        <v>140</v>
      </c>
      <c r="B170" s="135"/>
      <c r="C170" s="4" t="s">
        <v>281</v>
      </c>
      <c r="D170" s="4" t="s">
        <v>282</v>
      </c>
      <c r="E170" s="4" t="s">
        <v>283</v>
      </c>
      <c r="F170" s="13">
        <v>937300.0809599999</v>
      </c>
      <c r="G170" s="4"/>
      <c r="H170" s="49" t="s">
        <v>95</v>
      </c>
      <c r="I170" s="16" t="s">
        <v>263</v>
      </c>
      <c r="J170" s="16" t="s">
        <v>268</v>
      </c>
      <c r="K170" s="48"/>
      <c r="L170" s="117" t="s">
        <v>83</v>
      </c>
    </row>
    <row r="171" spans="1:12" ht="48" thickBot="1">
      <c r="A171" s="4">
        <v>141</v>
      </c>
      <c r="B171" s="135"/>
      <c r="C171" s="4" t="s">
        <v>284</v>
      </c>
      <c r="D171" s="4" t="s">
        <v>285</v>
      </c>
      <c r="E171" s="4" t="s">
        <v>277</v>
      </c>
      <c r="F171" s="13">
        <v>161863.248</v>
      </c>
      <c r="G171" s="4"/>
      <c r="H171" s="49" t="s">
        <v>95</v>
      </c>
      <c r="I171" s="16" t="s">
        <v>554</v>
      </c>
      <c r="J171" s="16" t="s">
        <v>14</v>
      </c>
      <c r="K171" s="48"/>
      <c r="L171" s="117" t="s">
        <v>83</v>
      </c>
    </row>
    <row r="172" spans="1:12" ht="111" thickBot="1">
      <c r="A172" s="4">
        <v>142</v>
      </c>
      <c r="B172" s="135"/>
      <c r="C172" s="4" t="s">
        <v>286</v>
      </c>
      <c r="D172" s="4" t="s">
        <v>287</v>
      </c>
      <c r="E172" s="4" t="s">
        <v>288</v>
      </c>
      <c r="F172" s="13">
        <v>246635.268</v>
      </c>
      <c r="G172" s="4"/>
      <c r="H172" s="49" t="s">
        <v>95</v>
      </c>
      <c r="I172" s="16" t="s">
        <v>274</v>
      </c>
      <c r="J172" s="16" t="s">
        <v>264</v>
      </c>
      <c r="K172" s="48"/>
      <c r="L172" s="117" t="s">
        <v>83</v>
      </c>
    </row>
    <row r="173" spans="1:12" ht="63.75" thickBot="1">
      <c r="A173" s="4">
        <v>143</v>
      </c>
      <c r="B173" s="135"/>
      <c r="C173" s="4" t="s">
        <v>289</v>
      </c>
      <c r="D173" s="4" t="s">
        <v>290</v>
      </c>
      <c r="E173" s="4" t="s">
        <v>291</v>
      </c>
      <c r="F173" s="13">
        <v>592130.30316</v>
      </c>
      <c r="G173" s="4"/>
      <c r="H173" s="49" t="s">
        <v>95</v>
      </c>
      <c r="I173" s="16" t="s">
        <v>554</v>
      </c>
      <c r="J173" s="16" t="s">
        <v>14</v>
      </c>
      <c r="K173" s="48"/>
      <c r="L173" s="117" t="s">
        <v>83</v>
      </c>
    </row>
    <row r="174" spans="1:12" ht="142.5" thickBot="1">
      <c r="A174" s="4">
        <v>144</v>
      </c>
      <c r="B174" s="135"/>
      <c r="C174" s="4" t="s">
        <v>292</v>
      </c>
      <c r="D174" s="4" t="s">
        <v>293</v>
      </c>
      <c r="E174" s="4" t="s">
        <v>294</v>
      </c>
      <c r="F174" s="13">
        <v>138036.78</v>
      </c>
      <c r="G174" s="4"/>
      <c r="H174" s="49" t="s">
        <v>95</v>
      </c>
      <c r="I174" s="16" t="s">
        <v>274</v>
      </c>
      <c r="J174" s="16" t="s">
        <v>264</v>
      </c>
      <c r="K174" s="48"/>
      <c r="L174" s="117" t="s">
        <v>83</v>
      </c>
    </row>
    <row r="175" spans="1:12" ht="126.75" thickBot="1">
      <c r="A175" s="4">
        <v>145</v>
      </c>
      <c r="B175" s="135"/>
      <c r="C175" s="4" t="s">
        <v>295</v>
      </c>
      <c r="D175" s="4" t="s">
        <v>296</v>
      </c>
      <c r="E175" s="4" t="s">
        <v>283</v>
      </c>
      <c r="F175" s="13">
        <v>2073718.824</v>
      </c>
      <c r="G175" s="4"/>
      <c r="H175" s="49" t="s">
        <v>95</v>
      </c>
      <c r="I175" s="16" t="s">
        <v>263</v>
      </c>
      <c r="J175" s="16" t="s">
        <v>268</v>
      </c>
      <c r="K175" s="48"/>
      <c r="L175" s="117" t="s">
        <v>83</v>
      </c>
    </row>
    <row r="176" spans="1:12" ht="48" thickBot="1">
      <c r="A176" s="4">
        <v>146</v>
      </c>
      <c r="B176" s="135"/>
      <c r="C176" s="4" t="s">
        <v>297</v>
      </c>
      <c r="D176" s="4" t="s">
        <v>298</v>
      </c>
      <c r="E176" s="4" t="s">
        <v>299</v>
      </c>
      <c r="F176" s="13">
        <v>129815.21100000001</v>
      </c>
      <c r="G176" s="4"/>
      <c r="H176" s="49" t="s">
        <v>95</v>
      </c>
      <c r="I176" s="16" t="s">
        <v>274</v>
      </c>
      <c r="J176" s="16" t="s">
        <v>264</v>
      </c>
      <c r="K176" s="48"/>
      <c r="L176" s="117" t="s">
        <v>83</v>
      </c>
    </row>
    <row r="177" spans="1:12" ht="95.25" thickBot="1">
      <c r="A177" s="4">
        <v>147</v>
      </c>
      <c r="B177" s="135"/>
      <c r="C177" s="4" t="s">
        <v>300</v>
      </c>
      <c r="D177" s="4" t="s">
        <v>301</v>
      </c>
      <c r="E177" s="4" t="s">
        <v>302</v>
      </c>
      <c r="F177" s="13">
        <v>369022.51399999997</v>
      </c>
      <c r="G177" s="4"/>
      <c r="H177" s="49" t="s">
        <v>95</v>
      </c>
      <c r="I177" s="16" t="s">
        <v>263</v>
      </c>
      <c r="J177" s="16" t="s">
        <v>268</v>
      </c>
      <c r="K177" s="48"/>
      <c r="L177" s="117" t="s">
        <v>83</v>
      </c>
    </row>
    <row r="178" spans="1:12" ht="32.25" thickBot="1">
      <c r="A178" s="4">
        <v>148</v>
      </c>
      <c r="B178" s="135"/>
      <c r="C178" s="4" t="s">
        <v>303</v>
      </c>
      <c r="D178" s="4" t="s">
        <v>304</v>
      </c>
      <c r="E178" s="4"/>
      <c r="F178" s="13">
        <v>248747.94815999997</v>
      </c>
      <c r="G178" s="4"/>
      <c r="H178" s="49" t="s">
        <v>95</v>
      </c>
      <c r="I178" s="16" t="s">
        <v>263</v>
      </c>
      <c r="J178" s="16" t="s">
        <v>268</v>
      </c>
      <c r="K178" s="48"/>
      <c r="L178" s="117" t="s">
        <v>83</v>
      </c>
    </row>
    <row r="179" spans="1:12" ht="79.5" thickBot="1">
      <c r="A179" s="4">
        <v>149</v>
      </c>
      <c r="B179" s="135"/>
      <c r="C179" s="4" t="s">
        <v>115</v>
      </c>
      <c r="D179" s="4" t="s">
        <v>116</v>
      </c>
      <c r="E179" s="4" t="s">
        <v>117</v>
      </c>
      <c r="F179" s="13">
        <v>20397628.8</v>
      </c>
      <c r="G179" s="4">
        <v>9</v>
      </c>
      <c r="H179" s="12" t="s">
        <v>118</v>
      </c>
      <c r="I179" s="16" t="s">
        <v>119</v>
      </c>
      <c r="J179" s="16" t="s">
        <v>120</v>
      </c>
      <c r="K179" s="48" t="s">
        <v>168</v>
      </c>
      <c r="L179" s="117" t="s">
        <v>82</v>
      </c>
    </row>
    <row r="180" spans="1:12" ht="21" thickBot="1">
      <c r="A180" s="163" t="s">
        <v>73</v>
      </c>
      <c r="B180" s="163"/>
      <c r="C180" s="163"/>
      <c r="D180" s="163"/>
      <c r="E180" s="163"/>
      <c r="F180" s="163"/>
      <c r="G180" s="111">
        <v>37</v>
      </c>
      <c r="H180" s="6"/>
      <c r="I180" s="7"/>
      <c r="J180" s="7"/>
      <c r="K180" s="12"/>
      <c r="L180" s="117" t="s">
        <v>82</v>
      </c>
    </row>
    <row r="181" spans="1:12" ht="16.5" thickBot="1">
      <c r="A181" s="27"/>
      <c r="B181" s="33"/>
      <c r="C181" s="22"/>
      <c r="D181" s="22"/>
      <c r="E181" s="22"/>
      <c r="F181" s="72"/>
      <c r="G181" s="22"/>
      <c r="H181" s="22"/>
      <c r="I181" s="29"/>
      <c r="J181" s="29"/>
      <c r="K181" s="25"/>
      <c r="L181" s="123"/>
    </row>
    <row r="182" spans="1:12" s="42" customFormat="1" ht="16.5" thickBot="1">
      <c r="A182" s="40"/>
      <c r="B182" s="134"/>
      <c r="C182" s="156" t="s">
        <v>38</v>
      </c>
      <c r="D182" s="41"/>
      <c r="E182" s="41"/>
      <c r="F182" s="109"/>
      <c r="G182" s="41"/>
      <c r="H182" s="41"/>
      <c r="I182" s="41"/>
      <c r="J182" s="41"/>
      <c r="K182" s="41"/>
      <c r="L182" s="121"/>
    </row>
    <row r="183" spans="1:12" ht="63.75" thickBot="1">
      <c r="A183" s="5">
        <v>150</v>
      </c>
      <c r="B183" s="135"/>
      <c r="C183" s="4" t="s">
        <v>101</v>
      </c>
      <c r="D183" s="4" t="s">
        <v>102</v>
      </c>
      <c r="E183" s="4" t="s">
        <v>159</v>
      </c>
      <c r="F183" s="13" t="s">
        <v>555</v>
      </c>
      <c r="G183" s="5">
        <v>5</v>
      </c>
      <c r="H183" s="4">
        <v>9</v>
      </c>
      <c r="I183" s="16">
        <v>41848</v>
      </c>
      <c r="J183" s="16">
        <v>41866</v>
      </c>
      <c r="K183" s="48"/>
      <c r="L183" s="117" t="s">
        <v>82</v>
      </c>
    </row>
    <row r="184" spans="1:12" ht="48" thickBot="1">
      <c r="A184" s="5">
        <v>151</v>
      </c>
      <c r="B184" s="135"/>
      <c r="C184" s="4" t="s">
        <v>396</v>
      </c>
      <c r="D184" s="4" t="s">
        <v>103</v>
      </c>
      <c r="E184" s="4" t="s">
        <v>159</v>
      </c>
      <c r="F184" s="11" t="s">
        <v>397</v>
      </c>
      <c r="G184" s="3"/>
      <c r="H184" s="49" t="s">
        <v>95</v>
      </c>
      <c r="I184" s="10"/>
      <c r="J184" s="10"/>
      <c r="K184" s="48"/>
      <c r="L184" s="117" t="s">
        <v>83</v>
      </c>
    </row>
    <row r="185" spans="1:12" ht="32.25" thickBot="1">
      <c r="A185" s="5">
        <v>152</v>
      </c>
      <c r="B185" s="135"/>
      <c r="C185" s="4" t="s">
        <v>398</v>
      </c>
      <c r="D185" s="4" t="s">
        <v>104</v>
      </c>
      <c r="E185" s="4" t="s">
        <v>159</v>
      </c>
      <c r="F185" s="11" t="s">
        <v>399</v>
      </c>
      <c r="G185" s="5"/>
      <c r="H185" s="49" t="s">
        <v>95</v>
      </c>
      <c r="I185" s="10"/>
      <c r="J185" s="4"/>
      <c r="K185" s="12"/>
      <c r="L185" s="117" t="s">
        <v>83</v>
      </c>
    </row>
    <row r="186" spans="1:12" ht="32.25" thickBot="1">
      <c r="A186" s="5">
        <v>153</v>
      </c>
      <c r="B186" s="135"/>
      <c r="C186" s="4" t="s">
        <v>400</v>
      </c>
      <c r="D186" s="4" t="s">
        <v>105</v>
      </c>
      <c r="E186" s="4" t="s">
        <v>159</v>
      </c>
      <c r="F186" s="11" t="s">
        <v>401</v>
      </c>
      <c r="G186" s="5"/>
      <c r="H186" s="49" t="s">
        <v>95</v>
      </c>
      <c r="I186" s="5"/>
      <c r="J186" s="4"/>
      <c r="K186" s="12"/>
      <c r="L186" s="117" t="s">
        <v>83</v>
      </c>
    </row>
    <row r="187" spans="1:12" ht="48" thickBot="1">
      <c r="A187" s="5">
        <v>154</v>
      </c>
      <c r="B187" s="135"/>
      <c r="C187" s="4" t="s">
        <v>106</v>
      </c>
      <c r="D187" s="4" t="s">
        <v>107</v>
      </c>
      <c r="E187" s="4" t="s">
        <v>159</v>
      </c>
      <c r="F187" s="11" t="s">
        <v>402</v>
      </c>
      <c r="G187" s="5"/>
      <c r="H187" s="49" t="s">
        <v>95</v>
      </c>
      <c r="I187" s="5"/>
      <c r="J187" s="4"/>
      <c r="K187" s="12"/>
      <c r="L187" s="117" t="s">
        <v>83</v>
      </c>
    </row>
    <row r="188" spans="1:12" ht="32.25" thickBot="1">
      <c r="A188" s="5">
        <v>155</v>
      </c>
      <c r="B188" s="135"/>
      <c r="C188" s="4" t="s">
        <v>108</v>
      </c>
      <c r="D188" s="4" t="s">
        <v>109</v>
      </c>
      <c r="E188" s="4" t="s">
        <v>159</v>
      </c>
      <c r="F188" s="11" t="s">
        <v>403</v>
      </c>
      <c r="G188" s="5"/>
      <c r="H188" s="49" t="s">
        <v>95</v>
      </c>
      <c r="I188" s="10"/>
      <c r="J188" s="4"/>
      <c r="K188" s="12"/>
      <c r="L188" s="117" t="s">
        <v>83</v>
      </c>
    </row>
    <row r="189" spans="1:12" ht="48" thickBot="1">
      <c r="A189" s="5">
        <v>156</v>
      </c>
      <c r="B189" s="135"/>
      <c r="C189" s="4" t="s">
        <v>74</v>
      </c>
      <c r="D189" s="4" t="s">
        <v>75</v>
      </c>
      <c r="E189" s="4" t="s">
        <v>76</v>
      </c>
      <c r="F189" s="13" t="s">
        <v>404</v>
      </c>
      <c r="G189" s="5"/>
      <c r="H189" s="49" t="s">
        <v>95</v>
      </c>
      <c r="I189" s="10"/>
      <c r="J189" s="4"/>
      <c r="K189" s="12"/>
      <c r="L189" s="117" t="s">
        <v>83</v>
      </c>
    </row>
    <row r="190" spans="1:12" ht="63.75" thickBot="1">
      <c r="A190" s="5">
        <v>157</v>
      </c>
      <c r="B190" s="135"/>
      <c r="C190" s="4" t="s">
        <v>110</v>
      </c>
      <c r="D190" s="4" t="s">
        <v>111</v>
      </c>
      <c r="E190" s="5"/>
      <c r="F190" s="11" t="s">
        <v>405</v>
      </c>
      <c r="G190" s="5"/>
      <c r="H190" s="49" t="s">
        <v>95</v>
      </c>
      <c r="I190" s="10"/>
      <c r="J190" s="4"/>
      <c r="K190" s="12"/>
      <c r="L190" s="117" t="s">
        <v>83</v>
      </c>
    </row>
    <row r="191" spans="1:12" ht="48" thickBot="1">
      <c r="A191" s="5">
        <v>158</v>
      </c>
      <c r="B191" s="135"/>
      <c r="C191" s="4" t="s">
        <v>406</v>
      </c>
      <c r="D191" s="4" t="s">
        <v>112</v>
      </c>
      <c r="E191" s="5"/>
      <c r="F191" s="11" t="s">
        <v>407</v>
      </c>
      <c r="G191" s="5"/>
      <c r="H191" s="49" t="s">
        <v>95</v>
      </c>
      <c r="I191" s="5"/>
      <c r="J191" s="4"/>
      <c r="K191" s="12"/>
      <c r="L191" s="117" t="s">
        <v>83</v>
      </c>
    </row>
    <row r="192" spans="1:12" ht="63.75" thickBot="1">
      <c r="A192" s="5">
        <v>159</v>
      </c>
      <c r="B192" s="135"/>
      <c r="C192" s="4" t="s">
        <v>113</v>
      </c>
      <c r="D192" s="4" t="s">
        <v>114</v>
      </c>
      <c r="E192" s="4"/>
      <c r="F192" s="11" t="s">
        <v>408</v>
      </c>
      <c r="G192" s="5"/>
      <c r="H192" s="49" t="s">
        <v>95</v>
      </c>
      <c r="I192" s="5"/>
      <c r="J192" s="4"/>
      <c r="K192" s="12"/>
      <c r="L192" s="117" t="s">
        <v>83</v>
      </c>
    </row>
    <row r="193" spans="1:12" ht="21" thickBot="1">
      <c r="A193" s="163" t="s">
        <v>73</v>
      </c>
      <c r="B193" s="163"/>
      <c r="C193" s="163"/>
      <c r="D193" s="163"/>
      <c r="E193" s="163"/>
      <c r="F193" s="163"/>
      <c r="G193" s="15">
        <v>41</v>
      </c>
      <c r="H193" s="6"/>
      <c r="I193" s="7"/>
      <c r="J193" s="7"/>
      <c r="K193" s="12"/>
      <c r="L193" s="117" t="s">
        <v>82</v>
      </c>
    </row>
    <row r="194" spans="1:12" ht="16.5" thickBot="1">
      <c r="A194" s="27"/>
      <c r="B194" s="33"/>
      <c r="C194" s="20"/>
      <c r="D194" s="20"/>
      <c r="E194" s="20"/>
      <c r="F194" s="28"/>
      <c r="G194" s="51"/>
      <c r="H194" s="20"/>
      <c r="I194" s="21"/>
      <c r="J194" s="21"/>
      <c r="K194" s="25"/>
      <c r="L194" s="123"/>
    </row>
    <row r="195" spans="1:12" s="42" customFormat="1" ht="16.5" thickBot="1">
      <c r="A195" s="40"/>
      <c r="B195" s="134"/>
      <c r="C195" s="155" t="s">
        <v>33</v>
      </c>
      <c r="D195" s="41"/>
      <c r="E195" s="41"/>
      <c r="F195" s="45"/>
      <c r="G195" s="41"/>
      <c r="H195" s="41"/>
      <c r="I195" s="41"/>
      <c r="J195" s="41"/>
      <c r="K195" s="41"/>
      <c r="L195" s="121"/>
    </row>
    <row r="196" spans="1:12" ht="63.75" thickBot="1">
      <c r="A196" s="3">
        <v>160</v>
      </c>
      <c r="B196" s="136"/>
      <c r="C196" s="55" t="s">
        <v>556</v>
      </c>
      <c r="D196" s="55" t="s">
        <v>182</v>
      </c>
      <c r="E196" s="55" t="s">
        <v>183</v>
      </c>
      <c r="F196" s="81">
        <v>14362432.96</v>
      </c>
      <c r="G196" s="3"/>
      <c r="H196" s="3"/>
      <c r="I196" s="69" t="s">
        <v>184</v>
      </c>
      <c r="J196" s="69" t="s">
        <v>185</v>
      </c>
      <c r="K196" s="70" t="s">
        <v>685</v>
      </c>
      <c r="L196" s="117" t="s">
        <v>83</v>
      </c>
    </row>
    <row r="197" spans="1:12" ht="79.5" thickBot="1">
      <c r="A197" s="3">
        <v>161</v>
      </c>
      <c r="B197" s="136"/>
      <c r="C197" s="55" t="s">
        <v>557</v>
      </c>
      <c r="D197" s="55" t="s">
        <v>686</v>
      </c>
      <c r="E197" s="55" t="s">
        <v>305</v>
      </c>
      <c r="F197" s="81">
        <v>12424191.68</v>
      </c>
      <c r="G197" s="3"/>
      <c r="H197" s="3"/>
      <c r="I197" s="69" t="s">
        <v>306</v>
      </c>
      <c r="J197" s="69" t="s">
        <v>225</v>
      </c>
      <c r="K197" s="70" t="s">
        <v>687</v>
      </c>
      <c r="L197" s="117" t="s">
        <v>83</v>
      </c>
    </row>
    <row r="198" spans="1:12" ht="63.75" thickBot="1">
      <c r="A198" s="3">
        <v>162</v>
      </c>
      <c r="B198" s="136"/>
      <c r="C198" s="4" t="s">
        <v>558</v>
      </c>
      <c r="D198" s="4" t="s">
        <v>307</v>
      </c>
      <c r="E198" s="4" t="s">
        <v>308</v>
      </c>
      <c r="F198" s="103">
        <v>2948772.28</v>
      </c>
      <c r="G198" s="5"/>
      <c r="H198" s="4"/>
      <c r="I198" s="96" t="s">
        <v>309</v>
      </c>
      <c r="J198" s="96" t="s">
        <v>69</v>
      </c>
      <c r="K198" s="70" t="s">
        <v>688</v>
      </c>
      <c r="L198" s="117" t="s">
        <v>83</v>
      </c>
    </row>
    <row r="199" spans="1:12" ht="63.75" thickBot="1">
      <c r="A199" s="3">
        <v>163</v>
      </c>
      <c r="B199" s="136"/>
      <c r="C199" s="4" t="s">
        <v>559</v>
      </c>
      <c r="D199" s="4" t="s">
        <v>310</v>
      </c>
      <c r="E199" s="4" t="s">
        <v>311</v>
      </c>
      <c r="F199" s="103">
        <v>689875.56</v>
      </c>
      <c r="G199" s="5"/>
      <c r="H199" s="4"/>
      <c r="I199" s="96" t="s">
        <v>312</v>
      </c>
      <c r="J199" s="96" t="s">
        <v>69</v>
      </c>
      <c r="K199" s="70" t="s">
        <v>688</v>
      </c>
      <c r="L199" s="117" t="s">
        <v>83</v>
      </c>
    </row>
    <row r="200" spans="1:12" ht="95.25" thickBot="1">
      <c r="A200" s="3">
        <v>164</v>
      </c>
      <c r="B200" s="136"/>
      <c r="C200" s="4" t="s">
        <v>560</v>
      </c>
      <c r="D200" s="4" t="s">
        <v>313</v>
      </c>
      <c r="E200" s="4" t="s">
        <v>43</v>
      </c>
      <c r="F200" s="103">
        <v>2833498.12</v>
      </c>
      <c r="G200" s="5"/>
      <c r="H200" s="4"/>
      <c r="I200" s="96" t="s">
        <v>46</v>
      </c>
      <c r="J200" s="96" t="s">
        <v>69</v>
      </c>
      <c r="K200" s="70" t="s">
        <v>688</v>
      </c>
      <c r="L200" s="117" t="s">
        <v>83</v>
      </c>
    </row>
    <row r="201" spans="1:12" ht="32.25" thickBot="1">
      <c r="A201" s="3">
        <v>165</v>
      </c>
      <c r="B201" s="136"/>
      <c r="C201" s="4" t="s">
        <v>561</v>
      </c>
      <c r="D201" s="5" t="s">
        <v>314</v>
      </c>
      <c r="E201" s="4" t="s">
        <v>315</v>
      </c>
      <c r="F201" s="11">
        <v>20000000</v>
      </c>
      <c r="G201" s="5"/>
      <c r="H201" s="4"/>
      <c r="I201" s="5" t="s">
        <v>316</v>
      </c>
      <c r="J201" s="96" t="s">
        <v>225</v>
      </c>
      <c r="K201" s="70" t="s">
        <v>689</v>
      </c>
      <c r="L201" s="117" t="s">
        <v>83</v>
      </c>
    </row>
    <row r="202" spans="1:12" s="42" customFormat="1" ht="63.75" thickBot="1">
      <c r="A202" s="3">
        <v>166</v>
      </c>
      <c r="B202" s="141"/>
      <c r="C202" s="55" t="s">
        <v>556</v>
      </c>
      <c r="D202" s="14" t="s">
        <v>317</v>
      </c>
      <c r="E202" s="14" t="s">
        <v>15</v>
      </c>
      <c r="F202" s="82">
        <v>3236350.09</v>
      </c>
      <c r="G202" s="14"/>
      <c r="H202" s="97"/>
      <c r="I202" s="14" t="s">
        <v>318</v>
      </c>
      <c r="J202" s="55"/>
      <c r="K202" s="70"/>
      <c r="L202" s="117" t="s">
        <v>83</v>
      </c>
    </row>
    <row r="203" spans="1:12" s="108" customFormat="1" ht="63.75" thickBot="1">
      <c r="A203" s="3">
        <v>167</v>
      </c>
      <c r="B203" s="141"/>
      <c r="C203" s="3" t="s">
        <v>562</v>
      </c>
      <c r="D203" s="4" t="s">
        <v>677</v>
      </c>
      <c r="E203" s="4" t="s">
        <v>43</v>
      </c>
      <c r="F203" s="146">
        <v>16598832.31</v>
      </c>
      <c r="G203" s="5"/>
      <c r="H203" s="37" t="s">
        <v>95</v>
      </c>
      <c r="I203" s="5" t="s">
        <v>16</v>
      </c>
      <c r="J203" s="96" t="s">
        <v>181</v>
      </c>
      <c r="K203" s="70"/>
      <c r="L203" s="117" t="s">
        <v>83</v>
      </c>
    </row>
    <row r="204" spans="1:12" ht="48" thickBot="1">
      <c r="A204" s="3">
        <v>168</v>
      </c>
      <c r="B204" s="136"/>
      <c r="C204" s="4" t="s">
        <v>563</v>
      </c>
      <c r="D204" s="4" t="s">
        <v>319</v>
      </c>
      <c r="E204" s="4" t="s">
        <v>320</v>
      </c>
      <c r="F204" s="13">
        <v>323658.95</v>
      </c>
      <c r="G204" s="4"/>
      <c r="H204" s="54"/>
      <c r="I204" s="4" t="s">
        <v>16</v>
      </c>
      <c r="J204" s="3" t="s">
        <v>69</v>
      </c>
      <c r="K204" s="70" t="s">
        <v>688</v>
      </c>
      <c r="L204" s="117" t="s">
        <v>83</v>
      </c>
    </row>
    <row r="205" spans="1:12" ht="63.75" thickBot="1">
      <c r="A205" s="3">
        <v>169</v>
      </c>
      <c r="B205" s="136"/>
      <c r="C205" s="55" t="s">
        <v>556</v>
      </c>
      <c r="D205" s="54" t="s">
        <v>321</v>
      </c>
      <c r="E205" s="5" t="s">
        <v>43</v>
      </c>
      <c r="F205" s="147">
        <v>1146736.61</v>
      </c>
      <c r="G205" s="5"/>
      <c r="H205" s="54"/>
      <c r="I205" s="5" t="s">
        <v>16</v>
      </c>
      <c r="J205" s="98">
        <v>41882</v>
      </c>
      <c r="K205" s="70" t="s">
        <v>688</v>
      </c>
      <c r="L205" s="117" t="s">
        <v>83</v>
      </c>
    </row>
    <row r="206" spans="1:12" ht="63.75" thickBot="1">
      <c r="A206" s="3">
        <v>170</v>
      </c>
      <c r="B206" s="136"/>
      <c r="C206" s="55" t="s">
        <v>564</v>
      </c>
      <c r="D206" s="4" t="s">
        <v>322</v>
      </c>
      <c r="E206" s="4" t="s">
        <v>323</v>
      </c>
      <c r="F206" s="148">
        <v>4455235.86</v>
      </c>
      <c r="G206" s="5"/>
      <c r="H206" s="79" t="s">
        <v>357</v>
      </c>
      <c r="I206" s="5" t="s">
        <v>16</v>
      </c>
      <c r="J206" s="96" t="s">
        <v>324</v>
      </c>
      <c r="K206" s="70"/>
      <c r="L206" s="117" t="s">
        <v>83</v>
      </c>
    </row>
    <row r="207" spans="1:12" ht="48" thickBot="1">
      <c r="A207" s="3">
        <v>171</v>
      </c>
      <c r="B207" s="136"/>
      <c r="C207" s="55" t="s">
        <v>565</v>
      </c>
      <c r="D207" s="4" t="s">
        <v>325</v>
      </c>
      <c r="E207" s="3" t="s">
        <v>20</v>
      </c>
      <c r="F207" s="13">
        <v>4481860.5</v>
      </c>
      <c r="G207" s="4"/>
      <c r="H207" s="4"/>
      <c r="I207" s="4" t="s">
        <v>326</v>
      </c>
      <c r="J207" s="3" t="s">
        <v>69</v>
      </c>
      <c r="K207" s="70" t="s">
        <v>687</v>
      </c>
      <c r="L207" s="117" t="s">
        <v>83</v>
      </c>
    </row>
    <row r="208" spans="1:12" ht="48" thickBot="1">
      <c r="A208" s="3">
        <v>172</v>
      </c>
      <c r="B208" s="136"/>
      <c r="C208" s="4" t="s">
        <v>566</v>
      </c>
      <c r="D208" s="4" t="s">
        <v>327</v>
      </c>
      <c r="E208" s="4" t="s">
        <v>42</v>
      </c>
      <c r="F208" s="78">
        <v>1882234.93</v>
      </c>
      <c r="G208" s="71"/>
      <c r="H208" s="12"/>
      <c r="I208" s="5" t="s">
        <v>24</v>
      </c>
      <c r="J208" s="96" t="s">
        <v>69</v>
      </c>
      <c r="K208" s="70" t="s">
        <v>687</v>
      </c>
      <c r="L208" s="117" t="s">
        <v>83</v>
      </c>
    </row>
    <row r="209" spans="1:12" ht="95.25" thickBot="1">
      <c r="A209" s="3">
        <v>173</v>
      </c>
      <c r="B209" s="136"/>
      <c r="C209" s="4" t="s">
        <v>560</v>
      </c>
      <c r="D209" s="14" t="s">
        <v>328</v>
      </c>
      <c r="E209" s="14" t="s">
        <v>329</v>
      </c>
      <c r="F209" s="83">
        <v>332300.23</v>
      </c>
      <c r="G209" s="5"/>
      <c r="H209" s="3"/>
      <c r="I209" s="14" t="s">
        <v>24</v>
      </c>
      <c r="J209" s="55" t="s">
        <v>69</v>
      </c>
      <c r="K209" s="70" t="s">
        <v>688</v>
      </c>
      <c r="L209" s="117" t="s">
        <v>83</v>
      </c>
    </row>
    <row r="210" spans="1:12" ht="95.25" thickBot="1">
      <c r="A210" s="3">
        <v>174</v>
      </c>
      <c r="B210" s="136"/>
      <c r="C210" s="3" t="s">
        <v>330</v>
      </c>
      <c r="D210" s="3" t="s">
        <v>331</v>
      </c>
      <c r="E210" s="3" t="s">
        <v>332</v>
      </c>
      <c r="F210" s="101">
        <v>1396950.61</v>
      </c>
      <c r="G210" s="38"/>
      <c r="H210" s="14"/>
      <c r="I210" s="96" t="s">
        <v>24</v>
      </c>
      <c r="J210" s="55" t="s">
        <v>69</v>
      </c>
      <c r="K210" s="70" t="s">
        <v>688</v>
      </c>
      <c r="L210" s="117" t="s">
        <v>83</v>
      </c>
    </row>
    <row r="211" spans="1:12" ht="48" thickBot="1">
      <c r="A211" s="3">
        <v>175</v>
      </c>
      <c r="B211" s="136"/>
      <c r="C211" s="4" t="s">
        <v>567</v>
      </c>
      <c r="D211" s="5" t="s">
        <v>333</v>
      </c>
      <c r="E211" s="4" t="s">
        <v>42</v>
      </c>
      <c r="F211" s="11">
        <v>10000000</v>
      </c>
      <c r="G211" s="71"/>
      <c r="H211" s="12"/>
      <c r="I211" s="5" t="s">
        <v>334</v>
      </c>
      <c r="J211" s="96" t="s">
        <v>193</v>
      </c>
      <c r="K211" s="70" t="s">
        <v>687</v>
      </c>
      <c r="L211" s="117" t="s">
        <v>83</v>
      </c>
    </row>
    <row r="212" spans="1:12" ht="79.5" thickBot="1">
      <c r="A212" s="3">
        <v>176</v>
      </c>
      <c r="B212" s="136"/>
      <c r="C212" s="12" t="s">
        <v>568</v>
      </c>
      <c r="D212" s="4" t="s">
        <v>335</v>
      </c>
      <c r="E212" s="4" t="s">
        <v>336</v>
      </c>
      <c r="F212" s="8">
        <v>150000</v>
      </c>
      <c r="G212" s="71"/>
      <c r="H212" s="12"/>
      <c r="I212" s="16" t="s">
        <v>88</v>
      </c>
      <c r="J212" s="36" t="s">
        <v>69</v>
      </c>
      <c r="K212" s="70" t="s">
        <v>688</v>
      </c>
      <c r="L212" s="117" t="s">
        <v>83</v>
      </c>
    </row>
    <row r="213" spans="1:12" ht="63.75" thickBot="1">
      <c r="A213" s="3">
        <v>177</v>
      </c>
      <c r="B213" s="136"/>
      <c r="C213" s="30" t="s">
        <v>556</v>
      </c>
      <c r="D213" s="31" t="s">
        <v>337</v>
      </c>
      <c r="E213" s="31" t="s">
        <v>338</v>
      </c>
      <c r="F213" s="104">
        <v>1548654.11</v>
      </c>
      <c r="G213" s="99"/>
      <c r="H213" s="79" t="s">
        <v>357</v>
      </c>
      <c r="I213" s="99" t="s">
        <v>19</v>
      </c>
      <c r="J213" s="100" t="s">
        <v>339</v>
      </c>
      <c r="K213" s="70"/>
      <c r="L213" s="117" t="s">
        <v>83</v>
      </c>
    </row>
    <row r="214" spans="1:12" ht="63.75" thickBot="1">
      <c r="A214" s="3">
        <v>178</v>
      </c>
      <c r="B214" s="136"/>
      <c r="C214" s="30" t="s">
        <v>556</v>
      </c>
      <c r="D214" s="30" t="s">
        <v>340</v>
      </c>
      <c r="E214" s="30" t="s">
        <v>43</v>
      </c>
      <c r="F214" s="105">
        <v>315204.7</v>
      </c>
      <c r="G214" s="30"/>
      <c r="H214" s="79" t="s">
        <v>357</v>
      </c>
      <c r="I214" s="100" t="s">
        <v>341</v>
      </c>
      <c r="J214" s="100" t="s">
        <v>339</v>
      </c>
      <c r="K214" s="70"/>
      <c r="L214" s="117" t="s">
        <v>83</v>
      </c>
    </row>
    <row r="215" spans="1:12" ht="48" thickBot="1">
      <c r="A215" s="3">
        <v>179</v>
      </c>
      <c r="B215" s="136"/>
      <c r="C215" s="15" t="s">
        <v>342</v>
      </c>
      <c r="D215" s="15" t="s">
        <v>343</v>
      </c>
      <c r="E215" s="15" t="s">
        <v>43</v>
      </c>
      <c r="F215" s="84">
        <v>1487316.25</v>
      </c>
      <c r="G215" s="15"/>
      <c r="H215" s="15"/>
      <c r="I215" s="15" t="s">
        <v>133</v>
      </c>
      <c r="J215" s="15" t="s">
        <v>69</v>
      </c>
      <c r="K215" s="77" t="s">
        <v>685</v>
      </c>
      <c r="L215" s="117" t="s">
        <v>83</v>
      </c>
    </row>
    <row r="216" spans="1:12" ht="79.5" thickBot="1">
      <c r="A216" s="3">
        <v>180</v>
      </c>
      <c r="B216" s="136"/>
      <c r="C216" s="12" t="s">
        <v>569</v>
      </c>
      <c r="D216" s="12" t="s">
        <v>344</v>
      </c>
      <c r="E216" s="12" t="s">
        <v>345</v>
      </c>
      <c r="F216" s="60">
        <v>20280000</v>
      </c>
      <c r="G216" s="12"/>
      <c r="H216" s="3"/>
      <c r="I216" s="12" t="s">
        <v>25</v>
      </c>
      <c r="J216" s="15" t="s">
        <v>346</v>
      </c>
      <c r="K216" s="70" t="s">
        <v>688</v>
      </c>
      <c r="L216" s="117" t="s">
        <v>83</v>
      </c>
    </row>
    <row r="217" spans="1:12" ht="63.75" thickBot="1">
      <c r="A217" s="3">
        <v>181</v>
      </c>
      <c r="B217" s="136"/>
      <c r="C217" s="55" t="s">
        <v>556</v>
      </c>
      <c r="D217" s="55" t="s">
        <v>160</v>
      </c>
      <c r="E217" s="55" t="s">
        <v>161</v>
      </c>
      <c r="F217" s="81">
        <v>1500000</v>
      </c>
      <c r="G217" s="3"/>
      <c r="H217" s="79" t="s">
        <v>357</v>
      </c>
      <c r="I217" s="69" t="s">
        <v>133</v>
      </c>
      <c r="J217" s="69" t="s">
        <v>201</v>
      </c>
      <c r="K217" s="70"/>
      <c r="L217" s="117" t="s">
        <v>83</v>
      </c>
    </row>
    <row r="218" spans="1:12" ht="63.75" thickBot="1">
      <c r="A218" s="3">
        <v>182</v>
      </c>
      <c r="B218" s="136"/>
      <c r="C218" s="55" t="s">
        <v>556</v>
      </c>
      <c r="D218" s="55" t="s">
        <v>191</v>
      </c>
      <c r="E218" s="55" t="s">
        <v>177</v>
      </c>
      <c r="F218" s="81">
        <v>100000</v>
      </c>
      <c r="G218" s="69"/>
      <c r="H218" s="79" t="s">
        <v>357</v>
      </c>
      <c r="I218" s="69" t="s">
        <v>89</v>
      </c>
      <c r="J218" s="69" t="s">
        <v>181</v>
      </c>
      <c r="K218" s="70"/>
      <c r="L218" s="117" t="s">
        <v>83</v>
      </c>
    </row>
    <row r="219" spans="1:12" ht="63.75" thickBot="1">
      <c r="A219" s="3">
        <v>183</v>
      </c>
      <c r="B219" s="136"/>
      <c r="C219" s="3" t="s">
        <v>562</v>
      </c>
      <c r="D219" s="4" t="s">
        <v>347</v>
      </c>
      <c r="E219" s="4" t="s">
        <v>348</v>
      </c>
      <c r="F219" s="11">
        <v>1800000</v>
      </c>
      <c r="G219" s="71"/>
      <c r="H219" s="12"/>
      <c r="I219" s="5" t="s">
        <v>349</v>
      </c>
      <c r="J219" s="96" t="s">
        <v>350</v>
      </c>
      <c r="K219" s="48" t="s">
        <v>610</v>
      </c>
      <c r="L219" s="117" t="s">
        <v>83</v>
      </c>
    </row>
    <row r="220" spans="1:12" ht="63.75" thickBot="1">
      <c r="A220" s="3">
        <v>184</v>
      </c>
      <c r="B220" s="136"/>
      <c r="C220" s="55" t="s">
        <v>556</v>
      </c>
      <c r="D220" s="14" t="s">
        <v>351</v>
      </c>
      <c r="E220" s="14" t="s">
        <v>177</v>
      </c>
      <c r="F220" s="106">
        <v>250000</v>
      </c>
      <c r="G220" s="38"/>
      <c r="H220" s="79" t="s">
        <v>357</v>
      </c>
      <c r="I220" s="38" t="s">
        <v>89</v>
      </c>
      <c r="J220" s="69" t="s">
        <v>67</v>
      </c>
      <c r="K220" s="70"/>
      <c r="L220" s="117" t="s">
        <v>83</v>
      </c>
    </row>
    <row r="221" spans="1:12" ht="63.75" thickBot="1">
      <c r="A221" s="3">
        <v>185</v>
      </c>
      <c r="B221" s="136"/>
      <c r="C221" s="55" t="s">
        <v>556</v>
      </c>
      <c r="D221" s="55" t="s">
        <v>675</v>
      </c>
      <c r="E221" s="3" t="s">
        <v>43</v>
      </c>
      <c r="F221" s="81">
        <v>3804421.1</v>
      </c>
      <c r="G221" s="69">
        <v>5</v>
      </c>
      <c r="H221" s="55" t="s">
        <v>690</v>
      </c>
      <c r="I221" s="69" t="s">
        <v>200</v>
      </c>
      <c r="J221" s="69" t="s">
        <v>783</v>
      </c>
      <c r="K221" s="70" t="s">
        <v>685</v>
      </c>
      <c r="L221" s="117" t="s">
        <v>82</v>
      </c>
    </row>
    <row r="222" spans="1:12" ht="63.75" thickBot="1">
      <c r="A222" s="3">
        <v>186</v>
      </c>
      <c r="B222" s="136"/>
      <c r="C222" s="3" t="s">
        <v>562</v>
      </c>
      <c r="D222" s="3" t="s">
        <v>150</v>
      </c>
      <c r="E222" s="3" t="s">
        <v>43</v>
      </c>
      <c r="F222" s="8">
        <v>8306278.69</v>
      </c>
      <c r="G222" s="3"/>
      <c r="H222" s="3"/>
      <c r="I222" s="36" t="s">
        <v>151</v>
      </c>
      <c r="J222" s="36" t="s">
        <v>69</v>
      </c>
      <c r="K222" s="70" t="s">
        <v>688</v>
      </c>
      <c r="L222" s="117" t="s">
        <v>83</v>
      </c>
    </row>
    <row r="223" spans="1:12" ht="63.75" thickBot="1">
      <c r="A223" s="3">
        <v>187</v>
      </c>
      <c r="B223" s="136"/>
      <c r="C223" s="3" t="s">
        <v>562</v>
      </c>
      <c r="D223" s="3" t="s">
        <v>192</v>
      </c>
      <c r="E223" s="3" t="s">
        <v>43</v>
      </c>
      <c r="F223" s="8">
        <v>8700116.29</v>
      </c>
      <c r="G223" s="3"/>
      <c r="H223" s="3"/>
      <c r="I223" s="69" t="s">
        <v>24</v>
      </c>
      <c r="J223" s="69" t="s">
        <v>193</v>
      </c>
      <c r="K223" s="70" t="s">
        <v>688</v>
      </c>
      <c r="L223" s="117" t="s">
        <v>83</v>
      </c>
    </row>
    <row r="224" spans="1:12" ht="95.25" thickBot="1">
      <c r="A224" s="3">
        <v>188</v>
      </c>
      <c r="B224" s="136"/>
      <c r="C224" s="4" t="s">
        <v>560</v>
      </c>
      <c r="D224" s="4" t="s">
        <v>352</v>
      </c>
      <c r="E224" s="4" t="s">
        <v>27</v>
      </c>
      <c r="F224" s="78">
        <v>59246.53</v>
      </c>
      <c r="G224" s="71"/>
      <c r="H224" s="12"/>
      <c r="I224" s="5" t="s">
        <v>190</v>
      </c>
      <c r="J224" s="96" t="s">
        <v>69</v>
      </c>
      <c r="K224" s="48" t="s">
        <v>610</v>
      </c>
      <c r="L224" s="117" t="s">
        <v>83</v>
      </c>
    </row>
    <row r="225" spans="1:12" ht="95.25" thickBot="1">
      <c r="A225" s="3">
        <v>189</v>
      </c>
      <c r="B225" s="136"/>
      <c r="C225" s="4" t="s">
        <v>560</v>
      </c>
      <c r="D225" s="4" t="s">
        <v>353</v>
      </c>
      <c r="E225" s="4" t="s">
        <v>27</v>
      </c>
      <c r="F225" s="78">
        <v>83744.1</v>
      </c>
      <c r="G225" s="71"/>
      <c r="H225" s="12"/>
      <c r="I225" s="5" t="s">
        <v>190</v>
      </c>
      <c r="J225" s="96" t="s">
        <v>69</v>
      </c>
      <c r="K225" s="48" t="s">
        <v>610</v>
      </c>
      <c r="L225" s="117" t="s">
        <v>83</v>
      </c>
    </row>
    <row r="226" spans="1:12" ht="63.75" thickBot="1">
      <c r="A226" s="3">
        <v>190</v>
      </c>
      <c r="B226" s="136"/>
      <c r="C226" s="30" t="s">
        <v>136</v>
      </c>
      <c r="D226" s="30" t="s">
        <v>354</v>
      </c>
      <c r="E226" s="30" t="s">
        <v>43</v>
      </c>
      <c r="F226" s="85">
        <v>1910806.9</v>
      </c>
      <c r="G226" s="30"/>
      <c r="H226" s="37" t="s">
        <v>95</v>
      </c>
      <c r="I226" s="30" t="s">
        <v>78</v>
      </c>
      <c r="J226" s="30" t="s">
        <v>181</v>
      </c>
      <c r="K226" s="48"/>
      <c r="L226" s="117" t="s">
        <v>83</v>
      </c>
    </row>
    <row r="227" spans="1:12" ht="48" thickBot="1">
      <c r="A227" s="3">
        <v>191</v>
      </c>
      <c r="B227" s="136"/>
      <c r="C227" s="4" t="s">
        <v>570</v>
      </c>
      <c r="D227" s="4" t="s">
        <v>355</v>
      </c>
      <c r="E227" s="4" t="s">
        <v>356</v>
      </c>
      <c r="F227" s="13">
        <f>104829.4+60283.67+35911.75+22715.11+109402.31+19928.56+105689.83+107625.98+45955.13</f>
        <v>612341.74</v>
      </c>
      <c r="G227" s="12"/>
      <c r="H227" s="12"/>
      <c r="I227" s="16" t="s">
        <v>190</v>
      </c>
      <c r="J227" s="36" t="s">
        <v>69</v>
      </c>
      <c r="K227" s="48" t="s">
        <v>610</v>
      </c>
      <c r="L227" s="117" t="s">
        <v>83</v>
      </c>
    </row>
    <row r="228" spans="1:12" ht="95.25" thickBot="1">
      <c r="A228" s="3">
        <v>192</v>
      </c>
      <c r="B228" s="136"/>
      <c r="C228" s="30" t="s">
        <v>137</v>
      </c>
      <c r="D228" s="30" t="s">
        <v>98</v>
      </c>
      <c r="E228" s="30" t="s">
        <v>43</v>
      </c>
      <c r="F228" s="59">
        <v>1500000</v>
      </c>
      <c r="G228" s="30"/>
      <c r="H228" s="37" t="s">
        <v>95</v>
      </c>
      <c r="I228" s="30" t="s">
        <v>46</v>
      </c>
      <c r="J228" s="30" t="s">
        <v>100</v>
      </c>
      <c r="K228" s="56"/>
      <c r="L228" s="117" t="s">
        <v>83</v>
      </c>
    </row>
    <row r="229" spans="1:12" ht="63.75" thickBot="1">
      <c r="A229" s="3">
        <v>193</v>
      </c>
      <c r="B229" s="136"/>
      <c r="C229" s="30" t="s">
        <v>136</v>
      </c>
      <c r="D229" s="30" t="s">
        <v>99</v>
      </c>
      <c r="E229" s="30" t="s">
        <v>43</v>
      </c>
      <c r="F229" s="59">
        <v>2358084</v>
      </c>
      <c r="G229" s="30"/>
      <c r="H229" s="79" t="s">
        <v>357</v>
      </c>
      <c r="I229" s="30" t="s">
        <v>19</v>
      </c>
      <c r="J229" s="30" t="s">
        <v>40</v>
      </c>
      <c r="K229" s="56"/>
      <c r="L229" s="117" t="s">
        <v>83</v>
      </c>
    </row>
    <row r="230" spans="1:12" ht="63.75" thickBot="1">
      <c r="A230" s="3">
        <v>194</v>
      </c>
      <c r="B230" s="136"/>
      <c r="C230" s="31" t="s">
        <v>136</v>
      </c>
      <c r="D230" s="4" t="s">
        <v>358</v>
      </c>
      <c r="E230" s="4" t="s">
        <v>42</v>
      </c>
      <c r="F230" s="60">
        <v>4363969.01</v>
      </c>
      <c r="G230" s="12"/>
      <c r="H230" s="37" t="s">
        <v>95</v>
      </c>
      <c r="I230" s="4" t="s">
        <v>96</v>
      </c>
      <c r="J230" s="3" t="s">
        <v>50</v>
      </c>
      <c r="K230" s="56"/>
      <c r="L230" s="117" t="s">
        <v>83</v>
      </c>
    </row>
    <row r="231" spans="1:12" ht="63.75" thickBot="1">
      <c r="A231" s="3">
        <v>195</v>
      </c>
      <c r="B231" s="136"/>
      <c r="C231" s="4" t="s">
        <v>138</v>
      </c>
      <c r="D231" s="4" t="s">
        <v>359</v>
      </c>
      <c r="E231" s="4" t="s">
        <v>42</v>
      </c>
      <c r="F231" s="13">
        <v>258151.01</v>
      </c>
      <c r="G231" s="12"/>
      <c r="H231" s="37" t="s">
        <v>95</v>
      </c>
      <c r="I231" s="16" t="s">
        <v>88</v>
      </c>
      <c r="J231" s="36" t="s">
        <v>77</v>
      </c>
      <c r="K231" s="56"/>
      <c r="L231" s="117" t="s">
        <v>83</v>
      </c>
    </row>
    <row r="232" spans="1:12" ht="63.75" thickBot="1">
      <c r="A232" s="3">
        <v>196</v>
      </c>
      <c r="B232" s="136"/>
      <c r="C232" s="3" t="s">
        <v>562</v>
      </c>
      <c r="D232" s="3" t="s">
        <v>360</v>
      </c>
      <c r="E232" s="3" t="s">
        <v>361</v>
      </c>
      <c r="F232" s="101">
        <v>2000000</v>
      </c>
      <c r="G232" s="96"/>
      <c r="H232" s="37" t="s">
        <v>571</v>
      </c>
      <c r="I232" s="96" t="s">
        <v>362</v>
      </c>
      <c r="J232" s="98">
        <v>41809</v>
      </c>
      <c r="K232" s="70"/>
      <c r="L232" s="117" t="s">
        <v>83</v>
      </c>
    </row>
    <row r="233" spans="1:12" ht="63.75" thickBot="1">
      <c r="A233" s="3">
        <v>197</v>
      </c>
      <c r="B233" s="136"/>
      <c r="C233" s="3" t="s">
        <v>562</v>
      </c>
      <c r="D233" s="4" t="s">
        <v>363</v>
      </c>
      <c r="E233" s="5" t="s">
        <v>356</v>
      </c>
      <c r="F233" s="107">
        <v>73555.6</v>
      </c>
      <c r="G233" s="5"/>
      <c r="H233" s="37" t="s">
        <v>95</v>
      </c>
      <c r="I233" s="5" t="s">
        <v>19</v>
      </c>
      <c r="J233" s="96" t="s">
        <v>223</v>
      </c>
      <c r="K233" s="70"/>
      <c r="L233" s="117" t="s">
        <v>83</v>
      </c>
    </row>
    <row r="234" spans="1:12" s="108" customFormat="1" ht="95.25" thickBot="1">
      <c r="A234" s="3">
        <v>198</v>
      </c>
      <c r="B234" s="141"/>
      <c r="C234" s="55" t="s">
        <v>565</v>
      </c>
      <c r="D234" s="14" t="s">
        <v>364</v>
      </c>
      <c r="E234" s="14" t="s">
        <v>365</v>
      </c>
      <c r="F234" s="83">
        <v>125236.32</v>
      </c>
      <c r="G234" s="14"/>
      <c r="H234" s="37" t="s">
        <v>95</v>
      </c>
      <c r="I234" s="14" t="s">
        <v>318</v>
      </c>
      <c r="J234" s="55" t="s">
        <v>318</v>
      </c>
      <c r="K234" s="70"/>
      <c r="L234" s="117" t="s">
        <v>83</v>
      </c>
    </row>
    <row r="235" spans="1:12" ht="95.25" thickBot="1">
      <c r="A235" s="3">
        <v>199</v>
      </c>
      <c r="B235" s="136"/>
      <c r="C235" s="4" t="s">
        <v>560</v>
      </c>
      <c r="D235" s="4" t="s">
        <v>366</v>
      </c>
      <c r="E235" s="4" t="s">
        <v>367</v>
      </c>
      <c r="F235" s="13">
        <f>7193.12*1.2</f>
        <v>8631.743999999999</v>
      </c>
      <c r="G235" s="4"/>
      <c r="H235" s="37" t="s">
        <v>95</v>
      </c>
      <c r="I235" s="4" t="s">
        <v>16</v>
      </c>
      <c r="J235" s="3" t="s">
        <v>16</v>
      </c>
      <c r="K235" s="70"/>
      <c r="L235" s="117" t="s">
        <v>83</v>
      </c>
    </row>
    <row r="236" spans="1:12" ht="95.25" thickBot="1">
      <c r="A236" s="3">
        <v>200</v>
      </c>
      <c r="B236" s="136"/>
      <c r="C236" s="4" t="s">
        <v>560</v>
      </c>
      <c r="D236" s="4" t="s">
        <v>368</v>
      </c>
      <c r="E236" s="4" t="s">
        <v>369</v>
      </c>
      <c r="F236" s="13">
        <f>4855.36*1.2</f>
        <v>5826.432</v>
      </c>
      <c r="G236" s="4"/>
      <c r="H236" s="37" t="s">
        <v>95</v>
      </c>
      <c r="I236" s="4" t="s">
        <v>16</v>
      </c>
      <c r="J236" s="3" t="s">
        <v>16</v>
      </c>
      <c r="K236" s="70"/>
      <c r="L236" s="117" t="s">
        <v>83</v>
      </c>
    </row>
    <row r="237" spans="1:12" ht="48" thickBot="1">
      <c r="A237" s="3">
        <v>201</v>
      </c>
      <c r="B237" s="136"/>
      <c r="C237" s="4" t="s">
        <v>572</v>
      </c>
      <c r="D237" s="4" t="s">
        <v>370</v>
      </c>
      <c r="E237" s="4" t="s">
        <v>371</v>
      </c>
      <c r="F237" s="13">
        <v>102356.23</v>
      </c>
      <c r="G237" s="4"/>
      <c r="H237" s="37" t="s">
        <v>95</v>
      </c>
      <c r="I237" s="4" t="s">
        <v>16</v>
      </c>
      <c r="J237" s="3" t="s">
        <v>16</v>
      </c>
      <c r="K237" s="70"/>
      <c r="L237" s="117" t="s">
        <v>83</v>
      </c>
    </row>
    <row r="238" spans="1:12" ht="48" thickBot="1">
      <c r="A238" s="3">
        <v>202</v>
      </c>
      <c r="B238" s="136"/>
      <c r="C238" s="4" t="s">
        <v>572</v>
      </c>
      <c r="D238" s="4" t="s">
        <v>372</v>
      </c>
      <c r="E238" s="4" t="s">
        <v>371</v>
      </c>
      <c r="F238" s="13">
        <v>75865.32</v>
      </c>
      <c r="G238" s="4"/>
      <c r="H238" s="37" t="s">
        <v>95</v>
      </c>
      <c r="I238" s="4" t="s">
        <v>16</v>
      </c>
      <c r="J238" s="3" t="s">
        <v>16</v>
      </c>
      <c r="K238" s="70"/>
      <c r="L238" s="117" t="s">
        <v>83</v>
      </c>
    </row>
    <row r="239" spans="1:12" ht="48" thickBot="1">
      <c r="A239" s="3">
        <v>203</v>
      </c>
      <c r="B239" s="136"/>
      <c r="C239" s="4" t="s">
        <v>572</v>
      </c>
      <c r="D239" s="4" t="s">
        <v>373</v>
      </c>
      <c r="E239" s="4" t="s">
        <v>371</v>
      </c>
      <c r="F239" s="13">
        <v>98785</v>
      </c>
      <c r="G239" s="4"/>
      <c r="H239" s="37" t="s">
        <v>95</v>
      </c>
      <c r="I239" s="4" t="s">
        <v>16</v>
      </c>
      <c r="J239" s="3" t="s">
        <v>16</v>
      </c>
      <c r="K239" s="70"/>
      <c r="L239" s="117" t="s">
        <v>83</v>
      </c>
    </row>
    <row r="240" spans="1:12" ht="48" thickBot="1">
      <c r="A240" s="3">
        <v>204</v>
      </c>
      <c r="B240" s="136"/>
      <c r="C240" s="3" t="s">
        <v>573</v>
      </c>
      <c r="D240" s="3" t="s">
        <v>374</v>
      </c>
      <c r="E240" s="15" t="s">
        <v>375</v>
      </c>
      <c r="F240" s="8">
        <f>180738.14*1.2</f>
        <v>216885.768</v>
      </c>
      <c r="G240" s="3"/>
      <c r="H240" s="79" t="s">
        <v>95</v>
      </c>
      <c r="I240" s="3" t="s">
        <v>16</v>
      </c>
      <c r="J240" s="3" t="s">
        <v>16</v>
      </c>
      <c r="K240" s="70"/>
      <c r="L240" s="117" t="s">
        <v>83</v>
      </c>
    </row>
    <row r="241" spans="1:12" ht="79.5" thickBot="1">
      <c r="A241" s="3">
        <v>205</v>
      </c>
      <c r="B241" s="136"/>
      <c r="C241" s="4" t="s">
        <v>568</v>
      </c>
      <c r="D241" s="4" t="s">
        <v>376</v>
      </c>
      <c r="E241" s="4" t="s">
        <v>377</v>
      </c>
      <c r="F241" s="13">
        <v>72610.43</v>
      </c>
      <c r="G241" s="4"/>
      <c r="H241" s="37" t="s">
        <v>95</v>
      </c>
      <c r="I241" s="4" t="s">
        <v>16</v>
      </c>
      <c r="J241" s="3" t="s">
        <v>16</v>
      </c>
      <c r="K241" s="70"/>
      <c r="L241" s="117" t="s">
        <v>83</v>
      </c>
    </row>
    <row r="242" spans="1:12" ht="63.75" thickBot="1">
      <c r="A242" s="3">
        <v>206</v>
      </c>
      <c r="B242" s="136"/>
      <c r="C242" s="4" t="s">
        <v>574</v>
      </c>
      <c r="D242" s="4" t="s">
        <v>378</v>
      </c>
      <c r="E242" s="4" t="s">
        <v>20</v>
      </c>
      <c r="F242" s="13">
        <v>189534.02</v>
      </c>
      <c r="G242" s="4"/>
      <c r="H242" s="37" t="s">
        <v>95</v>
      </c>
      <c r="I242" s="4" t="s">
        <v>16</v>
      </c>
      <c r="J242" s="3" t="s">
        <v>16</v>
      </c>
      <c r="K242" s="70"/>
      <c r="L242" s="117" t="s">
        <v>83</v>
      </c>
    </row>
    <row r="243" spans="1:12" ht="63.75" thickBot="1">
      <c r="A243" s="3">
        <v>207</v>
      </c>
      <c r="B243" s="136"/>
      <c r="C243" s="4" t="s">
        <v>574</v>
      </c>
      <c r="D243" s="4" t="s">
        <v>379</v>
      </c>
      <c r="E243" s="4" t="s">
        <v>20</v>
      </c>
      <c r="F243" s="13">
        <v>284301.02</v>
      </c>
      <c r="G243" s="4"/>
      <c r="H243" s="37" t="s">
        <v>95</v>
      </c>
      <c r="I243" s="4" t="s">
        <v>16</v>
      </c>
      <c r="J243" s="3" t="s">
        <v>16</v>
      </c>
      <c r="K243" s="70"/>
      <c r="L243" s="117" t="s">
        <v>83</v>
      </c>
    </row>
    <row r="244" spans="1:12" ht="48" thickBot="1">
      <c r="A244" s="3">
        <v>208</v>
      </c>
      <c r="B244" s="136"/>
      <c r="C244" s="4" t="s">
        <v>572</v>
      </c>
      <c r="D244" s="4" t="s">
        <v>380</v>
      </c>
      <c r="E244" s="4" t="s">
        <v>381</v>
      </c>
      <c r="F244" s="13">
        <v>91589.54</v>
      </c>
      <c r="G244" s="4"/>
      <c r="H244" s="37" t="s">
        <v>95</v>
      </c>
      <c r="I244" s="4" t="s">
        <v>16</v>
      </c>
      <c r="J244" s="3" t="s">
        <v>16</v>
      </c>
      <c r="K244" s="70"/>
      <c r="L244" s="117" t="s">
        <v>83</v>
      </c>
    </row>
    <row r="245" spans="1:12" ht="48" thickBot="1">
      <c r="A245" s="3">
        <v>209</v>
      </c>
      <c r="B245" s="136"/>
      <c r="C245" s="4" t="s">
        <v>572</v>
      </c>
      <c r="D245" s="12" t="s">
        <v>382</v>
      </c>
      <c r="E245" s="12" t="s">
        <v>371</v>
      </c>
      <c r="F245" s="60">
        <v>87895.36</v>
      </c>
      <c r="G245" s="12"/>
      <c r="H245" s="37" t="s">
        <v>95</v>
      </c>
      <c r="I245" s="12" t="s">
        <v>383</v>
      </c>
      <c r="J245" s="15" t="s">
        <v>24</v>
      </c>
      <c r="K245" s="70"/>
      <c r="L245" s="117" t="s">
        <v>83</v>
      </c>
    </row>
    <row r="246" spans="1:12" ht="48" thickBot="1">
      <c r="A246" s="3">
        <v>210</v>
      </c>
      <c r="B246" s="136"/>
      <c r="C246" s="4" t="s">
        <v>572</v>
      </c>
      <c r="D246" s="12" t="s">
        <v>384</v>
      </c>
      <c r="E246" s="12" t="s">
        <v>371</v>
      </c>
      <c r="F246" s="60">
        <v>102369.54</v>
      </c>
      <c r="G246" s="12"/>
      <c r="H246" s="37" t="s">
        <v>95</v>
      </c>
      <c r="I246" s="12" t="s">
        <v>383</v>
      </c>
      <c r="J246" s="15" t="s">
        <v>24</v>
      </c>
      <c r="K246" s="70"/>
      <c r="L246" s="117" t="s">
        <v>83</v>
      </c>
    </row>
    <row r="247" spans="1:12" ht="63.75" thickBot="1">
      <c r="A247" s="3">
        <v>211</v>
      </c>
      <c r="B247" s="136"/>
      <c r="C247" s="55" t="s">
        <v>556</v>
      </c>
      <c r="D247" s="14" t="s">
        <v>385</v>
      </c>
      <c r="E247" s="14" t="s">
        <v>386</v>
      </c>
      <c r="F247" s="82">
        <f>126.04*187.5</f>
        <v>23632.5</v>
      </c>
      <c r="G247" s="12"/>
      <c r="H247" s="37" t="s">
        <v>95</v>
      </c>
      <c r="I247" s="14" t="s">
        <v>16</v>
      </c>
      <c r="J247" s="55" t="s">
        <v>78</v>
      </c>
      <c r="K247" s="70"/>
      <c r="L247" s="117" t="s">
        <v>83</v>
      </c>
    </row>
    <row r="248" spans="1:12" ht="63.75" thickBot="1">
      <c r="A248" s="3">
        <v>212</v>
      </c>
      <c r="B248" s="136"/>
      <c r="C248" s="55" t="s">
        <v>556</v>
      </c>
      <c r="D248" s="14" t="s">
        <v>387</v>
      </c>
      <c r="E248" s="14" t="s">
        <v>388</v>
      </c>
      <c r="F248" s="82">
        <f>5680.32+22184.1</f>
        <v>27864.42</v>
      </c>
      <c r="G248" s="12"/>
      <c r="H248" s="37" t="s">
        <v>95</v>
      </c>
      <c r="I248" s="14" t="s">
        <v>78</v>
      </c>
      <c r="J248" s="55" t="s">
        <v>78</v>
      </c>
      <c r="K248" s="15"/>
      <c r="L248" s="117" t="s">
        <v>83</v>
      </c>
    </row>
    <row r="249" spans="1:12" ht="63.75" thickBot="1">
      <c r="A249" s="3">
        <v>213</v>
      </c>
      <c r="B249" s="136"/>
      <c r="C249" s="55" t="s">
        <v>556</v>
      </c>
      <c r="D249" s="14" t="s">
        <v>389</v>
      </c>
      <c r="E249" s="14" t="s">
        <v>390</v>
      </c>
      <c r="F249" s="83">
        <v>15354.54</v>
      </c>
      <c r="G249" s="14"/>
      <c r="H249" s="37" t="s">
        <v>95</v>
      </c>
      <c r="I249" s="14" t="s">
        <v>78</v>
      </c>
      <c r="J249" s="55" t="s">
        <v>78</v>
      </c>
      <c r="K249" s="15"/>
      <c r="L249" s="117" t="s">
        <v>83</v>
      </c>
    </row>
    <row r="250" spans="1:12" ht="48" thickBot="1">
      <c r="A250" s="3">
        <v>214</v>
      </c>
      <c r="B250" s="136"/>
      <c r="C250" s="55" t="s">
        <v>575</v>
      </c>
      <c r="D250" s="14" t="s">
        <v>391</v>
      </c>
      <c r="E250" s="14" t="s">
        <v>177</v>
      </c>
      <c r="F250" s="106">
        <v>50569</v>
      </c>
      <c r="G250" s="38"/>
      <c r="H250" s="37" t="s">
        <v>95</v>
      </c>
      <c r="I250" s="69" t="s">
        <v>24</v>
      </c>
      <c r="J250" s="69" t="s">
        <v>25</v>
      </c>
      <c r="K250" s="70"/>
      <c r="L250" s="117" t="s">
        <v>83</v>
      </c>
    </row>
    <row r="251" spans="1:12" ht="48" thickBot="1">
      <c r="A251" s="3">
        <v>215</v>
      </c>
      <c r="B251" s="136"/>
      <c r="C251" s="14" t="s">
        <v>576</v>
      </c>
      <c r="D251" s="14" t="s">
        <v>392</v>
      </c>
      <c r="E251" s="14" t="s">
        <v>393</v>
      </c>
      <c r="F251" s="106">
        <v>37510</v>
      </c>
      <c r="G251" s="38"/>
      <c r="H251" s="37" t="s">
        <v>95</v>
      </c>
      <c r="I251" s="69" t="s">
        <v>24</v>
      </c>
      <c r="J251" s="69" t="s">
        <v>14</v>
      </c>
      <c r="K251" s="70"/>
      <c r="L251" s="117" t="s">
        <v>83</v>
      </c>
    </row>
    <row r="252" spans="1:12" ht="63.75" thickBot="1">
      <c r="A252" s="3">
        <v>216</v>
      </c>
      <c r="B252" s="136"/>
      <c r="C252" s="55" t="s">
        <v>556</v>
      </c>
      <c r="D252" s="14" t="s">
        <v>394</v>
      </c>
      <c r="E252" s="14" t="s">
        <v>393</v>
      </c>
      <c r="F252" s="106">
        <v>21428.8</v>
      </c>
      <c r="G252" s="38"/>
      <c r="H252" s="37" t="s">
        <v>95</v>
      </c>
      <c r="I252" s="69" t="s">
        <v>16</v>
      </c>
      <c r="J252" s="69" t="s">
        <v>78</v>
      </c>
      <c r="K252" s="70"/>
      <c r="L252" s="117" t="s">
        <v>83</v>
      </c>
    </row>
    <row r="253" spans="1:12" ht="48" thickBot="1">
      <c r="A253" s="3">
        <v>217</v>
      </c>
      <c r="B253" s="136"/>
      <c r="C253" s="4" t="s">
        <v>572</v>
      </c>
      <c r="D253" s="14" t="s">
        <v>395</v>
      </c>
      <c r="E253" s="14" t="s">
        <v>177</v>
      </c>
      <c r="F253" s="82">
        <v>67670</v>
      </c>
      <c r="G253" s="14"/>
      <c r="H253" s="37" t="s">
        <v>95</v>
      </c>
      <c r="I253" s="55" t="s">
        <v>24</v>
      </c>
      <c r="J253" s="55" t="s">
        <v>25</v>
      </c>
      <c r="K253" s="70"/>
      <c r="L253" s="117" t="s">
        <v>83</v>
      </c>
    </row>
    <row r="254" spans="1:12" ht="48" thickBot="1">
      <c r="A254" s="3">
        <v>218</v>
      </c>
      <c r="B254" s="136"/>
      <c r="C254" s="4" t="s">
        <v>577</v>
      </c>
      <c r="D254" s="14" t="s">
        <v>578</v>
      </c>
      <c r="E254" s="14" t="s">
        <v>15</v>
      </c>
      <c r="F254" s="82">
        <v>9867671.77</v>
      </c>
      <c r="G254" s="14"/>
      <c r="H254" s="97"/>
      <c r="I254" s="55" t="s">
        <v>579</v>
      </c>
      <c r="J254" s="55"/>
      <c r="K254" s="48"/>
      <c r="L254" s="117" t="s">
        <v>83</v>
      </c>
    </row>
    <row r="255" spans="1:12" ht="48" thickBot="1">
      <c r="A255" s="3">
        <v>219</v>
      </c>
      <c r="B255" s="136"/>
      <c r="C255" s="4" t="s">
        <v>572</v>
      </c>
      <c r="D255" s="55" t="s">
        <v>618</v>
      </c>
      <c r="E255" s="55" t="s">
        <v>619</v>
      </c>
      <c r="F255" s="81">
        <v>500000</v>
      </c>
      <c r="G255" s="3">
        <v>2</v>
      </c>
      <c r="H255" s="3" t="s">
        <v>620</v>
      </c>
      <c r="I255" s="69" t="s">
        <v>549</v>
      </c>
      <c r="J255" s="69" t="s">
        <v>69</v>
      </c>
      <c r="K255" s="48" t="s">
        <v>609</v>
      </c>
      <c r="L255" s="117" t="s">
        <v>82</v>
      </c>
    </row>
    <row r="256" spans="1:12" ht="63.75" thickBot="1">
      <c r="A256" s="3">
        <v>220</v>
      </c>
      <c r="B256" s="136"/>
      <c r="C256" s="55" t="s">
        <v>556</v>
      </c>
      <c r="D256" s="5" t="s">
        <v>621</v>
      </c>
      <c r="E256" s="4" t="s">
        <v>20</v>
      </c>
      <c r="F256" s="78">
        <v>350000</v>
      </c>
      <c r="G256" s="71"/>
      <c r="H256" s="37" t="s">
        <v>95</v>
      </c>
      <c r="I256" s="5" t="s">
        <v>549</v>
      </c>
      <c r="J256" s="69" t="s">
        <v>181</v>
      </c>
      <c r="K256" s="48"/>
      <c r="L256" s="117" t="s">
        <v>83</v>
      </c>
    </row>
    <row r="257" spans="1:12" ht="48" thickBot="1">
      <c r="A257" s="3">
        <v>221</v>
      </c>
      <c r="B257" s="136"/>
      <c r="C257" s="4" t="s">
        <v>577</v>
      </c>
      <c r="D257" s="4" t="s">
        <v>622</v>
      </c>
      <c r="E257" s="4" t="s">
        <v>15</v>
      </c>
      <c r="F257" s="78">
        <v>7227671.77</v>
      </c>
      <c r="G257" s="71"/>
      <c r="H257" s="97"/>
      <c r="I257" s="5" t="s">
        <v>549</v>
      </c>
      <c r="J257" s="5"/>
      <c r="K257" s="48"/>
      <c r="L257" s="117" t="s">
        <v>83</v>
      </c>
    </row>
    <row r="258" spans="1:12" ht="76.5" customHeight="1" thickBot="1">
      <c r="A258" s="3">
        <v>222</v>
      </c>
      <c r="B258" s="142"/>
      <c r="C258" s="4" t="s">
        <v>577</v>
      </c>
      <c r="D258" s="4" t="s">
        <v>623</v>
      </c>
      <c r="E258" s="4" t="s">
        <v>15</v>
      </c>
      <c r="F258" s="78">
        <v>3987671.77</v>
      </c>
      <c r="G258" s="71"/>
      <c r="H258" s="97"/>
      <c r="I258" s="5" t="s">
        <v>549</v>
      </c>
      <c r="J258" s="5"/>
      <c r="K258" s="48"/>
      <c r="L258" s="117" t="s">
        <v>83</v>
      </c>
    </row>
    <row r="259" spans="1:12" ht="79.5" thickBot="1">
      <c r="A259" s="3">
        <v>223</v>
      </c>
      <c r="B259" s="136"/>
      <c r="C259" s="55" t="s">
        <v>557</v>
      </c>
      <c r="D259" s="5" t="s">
        <v>672</v>
      </c>
      <c r="E259" s="4" t="s">
        <v>673</v>
      </c>
      <c r="F259" s="78">
        <v>350000</v>
      </c>
      <c r="G259" s="71"/>
      <c r="H259" s="12"/>
      <c r="I259" s="5" t="s">
        <v>339</v>
      </c>
      <c r="J259" s="5" t="s">
        <v>674</v>
      </c>
      <c r="K259" s="48" t="s">
        <v>610</v>
      </c>
      <c r="L259" s="117" t="s">
        <v>83</v>
      </c>
    </row>
    <row r="260" spans="1:12" ht="48" thickBot="1">
      <c r="A260" s="3">
        <v>224</v>
      </c>
      <c r="B260" s="136"/>
      <c r="C260" s="4" t="s">
        <v>691</v>
      </c>
      <c r="D260" s="5" t="s">
        <v>692</v>
      </c>
      <c r="E260" s="4" t="s">
        <v>693</v>
      </c>
      <c r="F260" s="113">
        <v>1200000</v>
      </c>
      <c r="G260" s="71"/>
      <c r="H260" s="4"/>
      <c r="I260" s="5" t="s">
        <v>694</v>
      </c>
      <c r="J260" s="112" t="s">
        <v>225</v>
      </c>
      <c r="K260" s="48" t="s">
        <v>610</v>
      </c>
      <c r="L260" s="117" t="s">
        <v>83</v>
      </c>
    </row>
    <row r="261" spans="1:12" ht="48" thickBot="1">
      <c r="A261" s="3">
        <v>225</v>
      </c>
      <c r="B261" s="136"/>
      <c r="C261" s="4" t="s">
        <v>691</v>
      </c>
      <c r="D261" s="5" t="s">
        <v>695</v>
      </c>
      <c r="E261" s="4" t="s">
        <v>42</v>
      </c>
      <c r="F261" s="11">
        <v>10000000</v>
      </c>
      <c r="G261" s="71"/>
      <c r="H261" s="12"/>
      <c r="I261" s="5" t="s">
        <v>694</v>
      </c>
      <c r="J261" s="112" t="s">
        <v>225</v>
      </c>
      <c r="K261" s="48" t="s">
        <v>610</v>
      </c>
      <c r="L261" s="117" t="s">
        <v>83</v>
      </c>
    </row>
    <row r="262" spans="1:12" ht="63.75" thickBot="1">
      <c r="A262" s="3">
        <v>226</v>
      </c>
      <c r="B262" s="136"/>
      <c r="C262" s="4" t="s">
        <v>696</v>
      </c>
      <c r="D262" s="5" t="s">
        <v>697</v>
      </c>
      <c r="E262" s="4" t="s">
        <v>320</v>
      </c>
      <c r="F262" s="11">
        <v>100000</v>
      </c>
      <c r="G262" s="5">
        <v>3</v>
      </c>
      <c r="H262" s="4" t="s">
        <v>784</v>
      </c>
      <c r="I262" s="5" t="s">
        <v>96</v>
      </c>
      <c r="J262" s="112" t="s">
        <v>225</v>
      </c>
      <c r="K262" s="48" t="s">
        <v>610</v>
      </c>
      <c r="L262" s="117" t="s">
        <v>82</v>
      </c>
    </row>
    <row r="263" spans="1:12" ht="63.75" thickBot="1">
      <c r="A263" s="3">
        <v>227</v>
      </c>
      <c r="B263" s="136"/>
      <c r="C263" s="3" t="s">
        <v>562</v>
      </c>
      <c r="D263" s="3" t="s">
        <v>708</v>
      </c>
      <c r="E263" s="3" t="s">
        <v>43</v>
      </c>
      <c r="F263" s="145">
        <v>746991.91</v>
      </c>
      <c r="G263" s="3"/>
      <c r="H263" s="3"/>
      <c r="I263" s="36" t="s">
        <v>671</v>
      </c>
      <c r="J263" s="36" t="s">
        <v>193</v>
      </c>
      <c r="K263" s="48" t="s">
        <v>609</v>
      </c>
      <c r="L263" s="117" t="s">
        <v>83</v>
      </c>
    </row>
    <row r="264" spans="1:12" ht="21" customHeight="1" thickBot="1">
      <c r="A264" s="160" t="s">
        <v>73</v>
      </c>
      <c r="B264" s="160"/>
      <c r="C264" s="160"/>
      <c r="D264" s="160"/>
      <c r="E264" s="160"/>
      <c r="F264" s="160"/>
      <c r="G264" s="111">
        <v>75</v>
      </c>
      <c r="H264" s="6"/>
      <c r="I264" s="7"/>
      <c r="J264" s="7"/>
      <c r="K264" s="12"/>
      <c r="L264" s="117" t="s">
        <v>82</v>
      </c>
    </row>
    <row r="265" spans="1:12" s="42" customFormat="1" ht="21" thickBot="1">
      <c r="A265" s="27"/>
      <c r="B265" s="33"/>
      <c r="C265" s="22"/>
      <c r="D265" s="22"/>
      <c r="E265" s="22"/>
      <c r="F265" s="72"/>
      <c r="G265" s="22"/>
      <c r="H265" s="22"/>
      <c r="I265" s="22"/>
      <c r="J265" s="22"/>
      <c r="K265" s="25"/>
      <c r="L265" s="128"/>
    </row>
    <row r="266" spans="1:12" s="42" customFormat="1" ht="16.5" thickBot="1">
      <c r="A266" s="40"/>
      <c r="B266" s="134"/>
      <c r="C266" s="155" t="s">
        <v>59</v>
      </c>
      <c r="D266" s="41"/>
      <c r="E266" s="41"/>
      <c r="F266" s="109"/>
      <c r="G266" s="41"/>
      <c r="H266" s="41"/>
      <c r="I266" s="41"/>
      <c r="J266" s="41"/>
      <c r="K266" s="41"/>
      <c r="L266" s="121"/>
    </row>
    <row r="267" spans="1:12" ht="63.75" thickBot="1">
      <c r="A267" s="4">
        <v>228</v>
      </c>
      <c r="B267" s="4" t="s">
        <v>787</v>
      </c>
      <c r="C267" s="12" t="s">
        <v>79</v>
      </c>
      <c r="D267" s="4" t="s">
        <v>60</v>
      </c>
      <c r="E267" s="4" t="s">
        <v>61</v>
      </c>
      <c r="F267" s="8">
        <v>426139.49</v>
      </c>
      <c r="G267" s="4"/>
      <c r="H267" s="37" t="s">
        <v>95</v>
      </c>
      <c r="I267" s="16">
        <v>41816</v>
      </c>
      <c r="J267" s="16">
        <v>41830</v>
      </c>
      <c r="K267" s="16"/>
      <c r="L267" s="154" t="s">
        <v>83</v>
      </c>
    </row>
    <row r="268" spans="1:12" ht="32.25" thickBot="1">
      <c r="A268" s="4">
        <v>229</v>
      </c>
      <c r="B268" s="4" t="s">
        <v>720</v>
      </c>
      <c r="C268" s="12" t="s">
        <v>788</v>
      </c>
      <c r="D268" s="4" t="s">
        <v>134</v>
      </c>
      <c r="E268" s="4" t="s">
        <v>789</v>
      </c>
      <c r="F268" s="8">
        <v>368766.59</v>
      </c>
      <c r="G268" s="4"/>
      <c r="H268" s="37" t="s">
        <v>95</v>
      </c>
      <c r="I268" s="16" t="s">
        <v>135</v>
      </c>
      <c r="J268" s="16">
        <v>41830</v>
      </c>
      <c r="K268" s="16"/>
      <c r="L268" s="154" t="s">
        <v>83</v>
      </c>
    </row>
    <row r="269" spans="1:12" ht="74.25" customHeight="1" thickBot="1">
      <c r="A269" s="4">
        <v>230</v>
      </c>
      <c r="B269" s="4" t="s">
        <v>790</v>
      </c>
      <c r="C269" s="12" t="s">
        <v>80</v>
      </c>
      <c r="D269" s="4" t="s">
        <v>62</v>
      </c>
      <c r="E269" s="4" t="s">
        <v>63</v>
      </c>
      <c r="F269" s="8">
        <v>234695.44</v>
      </c>
      <c r="G269" s="4"/>
      <c r="H269" s="37" t="s">
        <v>95</v>
      </c>
      <c r="I269" s="16" t="s">
        <v>68</v>
      </c>
      <c r="J269" s="16" t="s">
        <v>100</v>
      </c>
      <c r="K269" s="16"/>
      <c r="L269" s="154" t="s">
        <v>83</v>
      </c>
    </row>
    <row r="270" spans="1:12" ht="74.25" customHeight="1" thickBot="1">
      <c r="A270" s="4">
        <v>231</v>
      </c>
      <c r="B270" s="4" t="s">
        <v>709</v>
      </c>
      <c r="C270" s="12" t="s">
        <v>716</v>
      </c>
      <c r="D270" s="4" t="s">
        <v>652</v>
      </c>
      <c r="E270" s="4" t="s">
        <v>653</v>
      </c>
      <c r="F270" s="8">
        <v>1058696.69</v>
      </c>
      <c r="G270" s="4">
        <v>4</v>
      </c>
      <c r="H270" s="31" t="s">
        <v>654</v>
      </c>
      <c r="I270" s="16" t="s">
        <v>549</v>
      </c>
      <c r="J270" s="16" t="s">
        <v>17</v>
      </c>
      <c r="K270" s="16" t="s">
        <v>168</v>
      </c>
      <c r="L270" s="154" t="s">
        <v>82</v>
      </c>
    </row>
    <row r="271" spans="1:12" ht="74.25" customHeight="1" thickBot="1">
      <c r="A271" s="4">
        <v>232</v>
      </c>
      <c r="B271" s="4" t="s">
        <v>718</v>
      </c>
      <c r="C271" s="12" t="s">
        <v>717</v>
      </c>
      <c r="D271" s="4" t="s">
        <v>710</v>
      </c>
      <c r="E271" s="4" t="s">
        <v>711</v>
      </c>
      <c r="F271" s="8">
        <v>6375871.87</v>
      </c>
      <c r="G271" s="4">
        <v>14</v>
      </c>
      <c r="H271" s="31" t="s">
        <v>712</v>
      </c>
      <c r="I271" s="153">
        <v>41848</v>
      </c>
      <c r="J271" s="153">
        <v>41882</v>
      </c>
      <c r="K271" s="153" t="s">
        <v>168</v>
      </c>
      <c r="L271" s="154" t="s">
        <v>82</v>
      </c>
    </row>
    <row r="272" spans="1:12" ht="126.75" thickBot="1">
      <c r="A272" s="4">
        <v>233</v>
      </c>
      <c r="B272" s="4" t="s">
        <v>719</v>
      </c>
      <c r="C272" s="12" t="s">
        <v>791</v>
      </c>
      <c r="D272" s="4" t="s">
        <v>713</v>
      </c>
      <c r="E272" s="4" t="s">
        <v>714</v>
      </c>
      <c r="F272" s="8">
        <v>10477653.58</v>
      </c>
      <c r="G272" s="4">
        <v>8</v>
      </c>
      <c r="H272" s="31" t="s">
        <v>715</v>
      </c>
      <c r="I272" s="153">
        <v>41848</v>
      </c>
      <c r="J272" s="153">
        <v>41912</v>
      </c>
      <c r="K272" s="153" t="s">
        <v>168</v>
      </c>
      <c r="L272" s="154" t="s">
        <v>82</v>
      </c>
    </row>
    <row r="273" spans="1:12" ht="21" thickBot="1">
      <c r="A273" s="159" t="s">
        <v>73</v>
      </c>
      <c r="B273" s="159"/>
      <c r="C273" s="159"/>
      <c r="D273" s="159"/>
      <c r="E273" s="159"/>
      <c r="F273" s="159"/>
      <c r="G273" s="3">
        <v>51</v>
      </c>
      <c r="H273" s="6"/>
      <c r="I273" s="7"/>
      <c r="J273" s="7"/>
      <c r="K273" s="12"/>
      <c r="L273" s="117" t="s">
        <v>82</v>
      </c>
    </row>
    <row r="274" spans="1:12" s="42" customFormat="1" ht="16.5" thickBot="1">
      <c r="A274" s="19"/>
      <c r="B274" s="33"/>
      <c r="C274" s="20"/>
      <c r="D274" s="20"/>
      <c r="E274" s="20"/>
      <c r="F274" s="28"/>
      <c r="G274" s="20"/>
      <c r="H274" s="20"/>
      <c r="I274" s="21"/>
      <c r="J274" s="21"/>
      <c r="K274" s="25"/>
      <c r="L274" s="123"/>
    </row>
    <row r="275" spans="1:12" s="42" customFormat="1" ht="16.5" thickBot="1">
      <c r="A275" s="40"/>
      <c r="B275" s="134"/>
      <c r="C275" s="155" t="s">
        <v>70</v>
      </c>
      <c r="D275" s="41"/>
      <c r="E275" s="41"/>
      <c r="F275" s="109"/>
      <c r="G275" s="41"/>
      <c r="H275" s="41"/>
      <c r="I275" s="41"/>
      <c r="J275" s="41"/>
      <c r="K275" s="41"/>
      <c r="L275" s="121"/>
    </row>
    <row r="276" spans="1:12" ht="32.25" thickBot="1">
      <c r="A276" s="4">
        <v>234</v>
      </c>
      <c r="B276" s="135"/>
      <c r="C276" s="55" t="s">
        <v>624</v>
      </c>
      <c r="D276" s="55" t="s">
        <v>625</v>
      </c>
      <c r="E276" s="55" t="s">
        <v>626</v>
      </c>
      <c r="F276" s="81">
        <v>98529.84</v>
      </c>
      <c r="G276" s="3"/>
      <c r="H276" s="37" t="s">
        <v>95</v>
      </c>
      <c r="I276" s="69" t="s">
        <v>554</v>
      </c>
      <c r="J276" s="69" t="s">
        <v>14</v>
      </c>
      <c r="K276" s="70" t="s">
        <v>687</v>
      </c>
      <c r="L276" s="117" t="s">
        <v>83</v>
      </c>
    </row>
    <row r="277" spans="1:12" ht="95.25" thickBot="1">
      <c r="A277" s="4">
        <v>235</v>
      </c>
      <c r="B277" s="135"/>
      <c r="C277" s="55" t="s">
        <v>624</v>
      </c>
      <c r="D277" s="55" t="s">
        <v>627</v>
      </c>
      <c r="E277" s="55" t="s">
        <v>628</v>
      </c>
      <c r="F277" s="81">
        <v>748753.28</v>
      </c>
      <c r="G277" s="3"/>
      <c r="H277" s="37" t="s">
        <v>95</v>
      </c>
      <c r="I277" s="69" t="s">
        <v>554</v>
      </c>
      <c r="J277" s="69" t="s">
        <v>14</v>
      </c>
      <c r="K277" s="70" t="s">
        <v>687</v>
      </c>
      <c r="L277" s="117" t="s">
        <v>83</v>
      </c>
    </row>
    <row r="278" spans="1:12" ht="32.25" thickBot="1">
      <c r="A278" s="4">
        <v>236</v>
      </c>
      <c r="B278" s="135"/>
      <c r="C278" s="55" t="s">
        <v>624</v>
      </c>
      <c r="D278" s="55" t="s">
        <v>629</v>
      </c>
      <c r="E278" s="55" t="s">
        <v>626</v>
      </c>
      <c r="F278" s="81">
        <v>504526.64</v>
      </c>
      <c r="G278" s="69"/>
      <c r="H278" s="37" t="s">
        <v>95</v>
      </c>
      <c r="I278" s="69" t="s">
        <v>554</v>
      </c>
      <c r="J278" s="69" t="s">
        <v>14</v>
      </c>
      <c r="K278" s="70" t="s">
        <v>687</v>
      </c>
      <c r="L278" s="117" t="s">
        <v>83</v>
      </c>
    </row>
    <row r="279" spans="1:12" ht="63.75" thickBot="1">
      <c r="A279" s="4">
        <v>237</v>
      </c>
      <c r="B279" s="135"/>
      <c r="C279" s="55" t="s">
        <v>624</v>
      </c>
      <c r="D279" s="55" t="s">
        <v>630</v>
      </c>
      <c r="E279" s="55" t="s">
        <v>631</v>
      </c>
      <c r="F279" s="81">
        <v>467759.71</v>
      </c>
      <c r="G279" s="69"/>
      <c r="H279" s="37" t="s">
        <v>95</v>
      </c>
      <c r="I279" s="69" t="s">
        <v>554</v>
      </c>
      <c r="J279" s="69" t="s">
        <v>14</v>
      </c>
      <c r="K279" s="70" t="s">
        <v>687</v>
      </c>
      <c r="L279" s="117" t="s">
        <v>83</v>
      </c>
    </row>
    <row r="280" spans="1:12" ht="32.25" thickBot="1">
      <c r="A280" s="4">
        <v>238</v>
      </c>
      <c r="B280" s="135"/>
      <c r="C280" s="55" t="s">
        <v>632</v>
      </c>
      <c r="D280" s="55" t="s">
        <v>633</v>
      </c>
      <c r="E280" s="3" t="s">
        <v>634</v>
      </c>
      <c r="F280" s="8">
        <v>2059683.72</v>
      </c>
      <c r="G280" s="3"/>
      <c r="H280" s="37" t="s">
        <v>95</v>
      </c>
      <c r="I280" s="69" t="s">
        <v>554</v>
      </c>
      <c r="J280" s="69" t="s">
        <v>14</v>
      </c>
      <c r="K280" s="70" t="s">
        <v>687</v>
      </c>
      <c r="L280" s="117" t="s">
        <v>83</v>
      </c>
    </row>
    <row r="281" spans="1:12" ht="32.25" thickBot="1">
      <c r="A281" s="4">
        <v>239</v>
      </c>
      <c r="B281" s="135"/>
      <c r="C281" s="55" t="s">
        <v>632</v>
      </c>
      <c r="D281" s="55" t="s">
        <v>635</v>
      </c>
      <c r="E281" s="3" t="s">
        <v>636</v>
      </c>
      <c r="F281" s="8">
        <v>198465.65</v>
      </c>
      <c r="G281" s="3"/>
      <c r="H281" s="37" t="s">
        <v>95</v>
      </c>
      <c r="I281" s="69" t="s">
        <v>554</v>
      </c>
      <c r="J281" s="69" t="s">
        <v>14</v>
      </c>
      <c r="K281" s="70" t="s">
        <v>687</v>
      </c>
      <c r="L281" s="117" t="s">
        <v>83</v>
      </c>
    </row>
    <row r="282" spans="1:12" ht="48" thickBot="1">
      <c r="A282" s="4">
        <v>240</v>
      </c>
      <c r="B282" s="135"/>
      <c r="C282" s="4" t="s">
        <v>637</v>
      </c>
      <c r="D282" s="55" t="s">
        <v>638</v>
      </c>
      <c r="E282" s="4" t="s">
        <v>639</v>
      </c>
      <c r="F282" s="78">
        <v>308179.2</v>
      </c>
      <c r="G282" s="71"/>
      <c r="H282" s="37" t="s">
        <v>95</v>
      </c>
      <c r="I282" s="69" t="s">
        <v>554</v>
      </c>
      <c r="J282" s="69" t="s">
        <v>14</v>
      </c>
      <c r="K282" s="70" t="s">
        <v>687</v>
      </c>
      <c r="L282" s="117" t="s">
        <v>83</v>
      </c>
    </row>
    <row r="283" spans="1:12" ht="126.75" thickBot="1">
      <c r="A283" s="4">
        <v>241</v>
      </c>
      <c r="B283" s="135"/>
      <c r="C283" s="55" t="s">
        <v>632</v>
      </c>
      <c r="D283" s="55" t="s">
        <v>640</v>
      </c>
      <c r="E283" s="30" t="s">
        <v>641</v>
      </c>
      <c r="F283" s="85">
        <v>8005019.42</v>
      </c>
      <c r="G283" s="30">
        <v>10</v>
      </c>
      <c r="H283" s="31">
        <v>4</v>
      </c>
      <c r="I283" s="30" t="s">
        <v>68</v>
      </c>
      <c r="J283" s="91">
        <v>41851</v>
      </c>
      <c r="K283" s="70" t="s">
        <v>687</v>
      </c>
      <c r="L283" s="117" t="s">
        <v>82</v>
      </c>
    </row>
    <row r="284" spans="1:12" ht="48" thickBot="1">
      <c r="A284" s="4">
        <v>242</v>
      </c>
      <c r="B284" s="135"/>
      <c r="C284" s="4" t="s">
        <v>664</v>
      </c>
      <c r="D284" s="55" t="s">
        <v>665</v>
      </c>
      <c r="E284" s="4" t="s">
        <v>666</v>
      </c>
      <c r="F284" s="13">
        <v>4364872.1</v>
      </c>
      <c r="G284" s="102">
        <v>6</v>
      </c>
      <c r="H284" s="4">
        <v>3</v>
      </c>
      <c r="I284" s="16" t="s">
        <v>324</v>
      </c>
      <c r="J284" s="91">
        <v>41851</v>
      </c>
      <c r="K284" s="70" t="s">
        <v>687</v>
      </c>
      <c r="L284" s="117" t="s">
        <v>82</v>
      </c>
    </row>
    <row r="285" spans="1:12" ht="48" thickBot="1">
      <c r="A285" s="4">
        <v>243</v>
      </c>
      <c r="B285" s="135"/>
      <c r="C285" s="12" t="s">
        <v>785</v>
      </c>
      <c r="D285" s="4" t="s">
        <v>723</v>
      </c>
      <c r="E285" s="4" t="s">
        <v>22</v>
      </c>
      <c r="F285" s="13">
        <v>4324363.68</v>
      </c>
      <c r="G285" s="4">
        <v>6</v>
      </c>
      <c r="H285" s="4">
        <v>3</v>
      </c>
      <c r="I285" s="16">
        <v>41849</v>
      </c>
      <c r="J285" s="16">
        <f>+I285+35</f>
        <v>41884</v>
      </c>
      <c r="K285" s="56" t="s">
        <v>724</v>
      </c>
      <c r="L285" s="117" t="s">
        <v>82</v>
      </c>
    </row>
    <row r="286" spans="1:12" ht="32.25" thickBot="1">
      <c r="A286" s="4">
        <v>244</v>
      </c>
      <c r="B286" s="135"/>
      <c r="C286" s="12" t="s">
        <v>786</v>
      </c>
      <c r="D286" s="4" t="s">
        <v>725</v>
      </c>
      <c r="E286" s="4" t="s">
        <v>22</v>
      </c>
      <c r="F286" s="13">
        <v>8996762.324000001</v>
      </c>
      <c r="G286" s="4">
        <v>6</v>
      </c>
      <c r="H286" s="4">
        <v>2</v>
      </c>
      <c r="I286" s="16">
        <v>41849</v>
      </c>
      <c r="J286" s="16">
        <f>+I286+45</f>
        <v>41894</v>
      </c>
      <c r="K286" s="56" t="s">
        <v>724</v>
      </c>
      <c r="L286" s="117" t="s">
        <v>82</v>
      </c>
    </row>
    <row r="287" spans="1:12" ht="21" thickBot="1">
      <c r="A287" s="159" t="s">
        <v>73</v>
      </c>
      <c r="B287" s="159"/>
      <c r="C287" s="159"/>
      <c r="D287" s="159"/>
      <c r="E287" s="159"/>
      <c r="F287" s="159"/>
      <c r="G287" s="50">
        <v>73</v>
      </c>
      <c r="H287" s="6"/>
      <c r="I287" s="7"/>
      <c r="J287" s="7"/>
      <c r="K287" s="12"/>
      <c r="L287" s="117" t="s">
        <v>82</v>
      </c>
    </row>
    <row r="288" spans="1:12" s="42" customFormat="1" ht="16.5" thickBot="1">
      <c r="A288" s="27"/>
      <c r="B288" s="33"/>
      <c r="C288" s="20"/>
      <c r="D288" s="20"/>
      <c r="E288" s="20"/>
      <c r="F288" s="28"/>
      <c r="G288" s="51"/>
      <c r="H288" s="20"/>
      <c r="I288" s="21"/>
      <c r="J288" s="21"/>
      <c r="K288" s="25"/>
      <c r="L288" s="123"/>
    </row>
    <row r="289" spans="1:12" s="42" customFormat="1" ht="16.5" thickBot="1">
      <c r="A289" s="40"/>
      <c r="B289" s="134"/>
      <c r="C289" s="155" t="s">
        <v>31</v>
      </c>
      <c r="D289" s="41"/>
      <c r="E289" s="41"/>
      <c r="F289" s="109"/>
      <c r="G289" s="41"/>
      <c r="H289" s="41"/>
      <c r="I289" s="41"/>
      <c r="J289" s="41"/>
      <c r="K289" s="41"/>
      <c r="L289" s="121"/>
    </row>
    <row r="290" spans="1:12" ht="32.25" thickBot="1">
      <c r="A290" s="5">
        <v>245</v>
      </c>
      <c r="B290" s="135"/>
      <c r="C290" s="4" t="s">
        <v>71</v>
      </c>
      <c r="D290" s="5" t="s">
        <v>72</v>
      </c>
      <c r="E290" s="5" t="s">
        <v>15</v>
      </c>
      <c r="F290" s="11">
        <v>14000000</v>
      </c>
      <c r="G290" s="5"/>
      <c r="H290" s="37" t="s">
        <v>95</v>
      </c>
      <c r="I290" s="5" t="s">
        <v>16</v>
      </c>
      <c r="J290" s="5" t="s">
        <v>69</v>
      </c>
      <c r="K290" s="12" t="s">
        <v>165</v>
      </c>
      <c r="L290" s="117" t="s">
        <v>83</v>
      </c>
    </row>
    <row r="291" spans="1:12" ht="21" thickBot="1">
      <c r="A291" s="159" t="s">
        <v>73</v>
      </c>
      <c r="B291" s="159"/>
      <c r="C291" s="159"/>
      <c r="D291" s="159"/>
      <c r="E291" s="159"/>
      <c r="F291" s="159"/>
      <c r="G291" s="15">
        <v>64</v>
      </c>
      <c r="H291" s="6"/>
      <c r="I291" s="7"/>
      <c r="J291" s="7"/>
      <c r="K291" s="12"/>
      <c r="L291" s="117" t="s">
        <v>82</v>
      </c>
    </row>
    <row r="292" spans="1:12" ht="16.5" thickBot="1">
      <c r="A292" s="19"/>
      <c r="B292" s="33"/>
      <c r="C292" s="22"/>
      <c r="D292" s="26"/>
      <c r="E292" s="26"/>
      <c r="F292" s="73"/>
      <c r="G292" s="26"/>
      <c r="H292" s="22"/>
      <c r="I292" s="26"/>
      <c r="J292" s="26"/>
      <c r="K292" s="25"/>
      <c r="L292" s="123"/>
    </row>
    <row r="293" spans="1:12" s="42" customFormat="1" ht="16.5" thickBot="1">
      <c r="A293" s="40"/>
      <c r="B293" s="134"/>
      <c r="C293" s="155" t="s">
        <v>36</v>
      </c>
      <c r="D293" s="41"/>
      <c r="E293" s="41"/>
      <c r="F293" s="45"/>
      <c r="G293" s="41"/>
      <c r="H293" s="41"/>
      <c r="I293" s="41"/>
      <c r="J293" s="41"/>
      <c r="K293" s="41"/>
      <c r="L293" s="121"/>
    </row>
    <row r="294" spans="1:12" ht="63.75" thickBot="1">
      <c r="A294" s="4">
        <v>246</v>
      </c>
      <c r="B294" s="135" t="s">
        <v>745</v>
      </c>
      <c r="C294" s="4" t="s">
        <v>655</v>
      </c>
      <c r="D294" s="5" t="s">
        <v>18</v>
      </c>
      <c r="E294" s="5" t="s">
        <v>15</v>
      </c>
      <c r="F294" s="13">
        <v>25000000</v>
      </c>
      <c r="G294" s="5"/>
      <c r="H294" s="37" t="s">
        <v>95</v>
      </c>
      <c r="I294" s="5" t="s">
        <v>19</v>
      </c>
      <c r="J294" s="5" t="s">
        <v>17</v>
      </c>
      <c r="K294" s="15" t="s">
        <v>656</v>
      </c>
      <c r="L294" s="117" t="s">
        <v>83</v>
      </c>
    </row>
    <row r="295" spans="1:12" ht="21" thickBot="1">
      <c r="A295" s="159" t="s">
        <v>73</v>
      </c>
      <c r="B295" s="159"/>
      <c r="C295" s="159"/>
      <c r="D295" s="159"/>
      <c r="E295" s="159"/>
      <c r="F295" s="159"/>
      <c r="G295" s="52">
        <v>50</v>
      </c>
      <c r="H295" s="6"/>
      <c r="I295" s="7"/>
      <c r="J295" s="7"/>
      <c r="K295" s="12"/>
      <c r="L295" s="117" t="s">
        <v>82</v>
      </c>
    </row>
    <row r="296" spans="1:12" ht="16.5" thickBot="1">
      <c r="A296" s="19"/>
      <c r="B296" s="33"/>
      <c r="C296" s="22"/>
      <c r="D296" s="22"/>
      <c r="E296" s="22"/>
      <c r="F296" s="72"/>
      <c r="G296" s="53"/>
      <c r="H296" s="22"/>
      <c r="I296" s="22"/>
      <c r="J296" s="22"/>
      <c r="K296" s="34"/>
      <c r="L296" s="122"/>
    </row>
    <row r="298" ht="16.5" thickBot="1"/>
    <row r="299" spans="1:12" ht="22.5" customHeight="1" thickBot="1">
      <c r="A299" s="164" t="s">
        <v>125</v>
      </c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6"/>
    </row>
    <row r="301" spans="1:5" ht="15.75">
      <c r="A301" s="46" t="s">
        <v>126</v>
      </c>
      <c r="B301" s="144"/>
      <c r="C301" s="46" t="s">
        <v>130</v>
      </c>
      <c r="D301" s="46"/>
      <c r="E301" s="110">
        <v>56</v>
      </c>
    </row>
    <row r="302" spans="1:5" ht="15.75">
      <c r="A302" s="46" t="s">
        <v>127</v>
      </c>
      <c r="B302" s="144"/>
      <c r="C302" s="46" t="s">
        <v>123</v>
      </c>
      <c r="D302" s="46"/>
      <c r="E302" s="110">
        <v>11</v>
      </c>
    </row>
    <row r="303" spans="1:5" ht="15.75">
      <c r="A303" s="46" t="s">
        <v>128</v>
      </c>
      <c r="B303" s="144"/>
      <c r="C303" s="46" t="s">
        <v>124</v>
      </c>
      <c r="D303" s="46"/>
      <c r="E303" s="47">
        <v>58</v>
      </c>
    </row>
    <row r="304" spans="1:5" ht="15.75">
      <c r="A304" s="46" t="s">
        <v>129</v>
      </c>
      <c r="B304" s="144"/>
      <c r="C304" s="46" t="s">
        <v>140</v>
      </c>
      <c r="D304" s="46"/>
      <c r="E304" s="47">
        <v>24</v>
      </c>
    </row>
    <row r="305" spans="1:5" ht="15.75">
      <c r="A305" s="46" t="s">
        <v>144</v>
      </c>
      <c r="B305" s="144"/>
      <c r="C305" s="46" t="s">
        <v>145</v>
      </c>
      <c r="D305" s="46"/>
      <c r="E305" s="47">
        <v>165</v>
      </c>
    </row>
    <row r="306" spans="1:5" ht="15.75">
      <c r="A306" s="157"/>
      <c r="B306" s="131"/>
      <c r="C306" s="157"/>
      <c r="D306" s="157"/>
      <c r="E306" s="115"/>
    </row>
    <row r="308" ht="15.75">
      <c r="A308" s="1" t="s">
        <v>6</v>
      </c>
    </row>
    <row r="309" spans="1:10" ht="15.75" customHeight="1">
      <c r="A309" s="167" t="s">
        <v>7</v>
      </c>
      <c r="B309" s="167"/>
      <c r="C309" s="167"/>
      <c r="D309" s="167"/>
      <c r="E309" s="167"/>
      <c r="F309" s="167"/>
      <c r="G309" s="167"/>
      <c r="H309" s="167"/>
      <c r="I309" s="167"/>
      <c r="J309" s="167"/>
    </row>
    <row r="310" ht="15.75">
      <c r="A310" s="1" t="s">
        <v>4</v>
      </c>
    </row>
    <row r="311" ht="15.75">
      <c r="A311" s="1" t="s">
        <v>5</v>
      </c>
    </row>
    <row r="312" ht="15.75">
      <c r="A312" s="1" t="s">
        <v>8</v>
      </c>
    </row>
  </sheetData>
  <sheetProtection/>
  <mergeCells count="21">
    <mergeCell ref="A299:L299"/>
    <mergeCell ref="A309:J309"/>
    <mergeCell ref="A287:F287"/>
    <mergeCell ref="A273:F273"/>
    <mergeCell ref="A291:F291"/>
    <mergeCell ref="A295:F295"/>
    <mergeCell ref="G26:K26"/>
    <mergeCell ref="D3:K3"/>
    <mergeCell ref="D2:K2"/>
    <mergeCell ref="A180:F180"/>
    <mergeCell ref="A110:F110"/>
    <mergeCell ref="A18:F18"/>
    <mergeCell ref="A34:F34"/>
    <mergeCell ref="A83:F83"/>
    <mergeCell ref="A114:F114"/>
    <mergeCell ref="A161:F161"/>
    <mergeCell ref="F7:F8"/>
    <mergeCell ref="A103:F103"/>
    <mergeCell ref="A264:F264"/>
    <mergeCell ref="A126:F126"/>
    <mergeCell ref="A193:F193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0" r:id="rId2"/>
  <headerFooter alignWithMargins="0">
    <oddFooter>&amp;CСтрана &amp;P од &amp;N</oddFooter>
  </headerFooter>
  <rowBreaks count="1" manualBreakCount="1">
    <brk id="29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UZZPRO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Vinka</dc:creator>
  <cp:keywords/>
  <dc:description/>
  <cp:lastModifiedBy>korisnik</cp:lastModifiedBy>
  <cp:lastPrinted>2014-07-31T07:05:07Z</cp:lastPrinted>
  <dcterms:created xsi:type="dcterms:W3CDTF">2014-06-15T16:38:44Z</dcterms:created>
  <dcterms:modified xsi:type="dcterms:W3CDTF">2014-07-31T07:19:58Z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